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orbi/Desktop/Maratonman/Facebook posztok/2024/11.28/"/>
    </mc:Choice>
  </mc:AlternateContent>
  <xr:revisionPtr revIDLastSave="0" documentId="13_ncr:1_{E80121BA-F703-E741-85A3-C6A190855CCA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UBT2022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3" l="1"/>
  <c r="E14" i="3"/>
  <c r="E15" i="3"/>
  <c r="E16" i="3"/>
  <c r="E17" i="3"/>
  <c r="E18" i="3"/>
  <c r="E19" i="3"/>
  <c r="E20" i="3"/>
  <c r="E21" i="3"/>
  <c r="E12" i="3"/>
  <c r="L6" i="3" l="1"/>
  <c r="L7" i="3"/>
  <c r="L8" i="3"/>
  <c r="L9" i="3"/>
  <c r="L10" i="3"/>
  <c r="L11" i="3"/>
  <c r="L12" i="3"/>
  <c r="L13" i="3"/>
  <c r="L14" i="3"/>
  <c r="L15" i="3"/>
  <c r="L16" i="3"/>
  <c r="M16" i="3" l="1"/>
  <c r="M6" i="3" l="1"/>
  <c r="E42" i="2"/>
  <c r="E43" i="2"/>
  <c r="E44" i="2"/>
  <c r="L5" i="3" l="1"/>
  <c r="M7" i="3"/>
  <c r="M8" i="3"/>
  <c r="M9" i="3"/>
  <c r="M10" i="3"/>
  <c r="M11" i="3"/>
  <c r="M12" i="3"/>
  <c r="M13" i="3"/>
  <c r="M14" i="3"/>
  <c r="M15" i="3"/>
  <c r="G55" i="3"/>
  <c r="E41" i="2"/>
  <c r="E36" i="2"/>
  <c r="E37" i="2"/>
  <c r="E38" i="2"/>
  <c r="E39" i="2"/>
  <c r="E4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/>
  <c r="E2" i="1" s="1"/>
  <c r="F2" i="1" s="1"/>
  <c r="M20" i="3" l="1"/>
  <c r="M5" i="3"/>
  <c r="M18" i="3" s="1"/>
  <c r="N5" i="3" l="1"/>
  <c r="N6" i="3" l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M19" i="3" s="1"/>
</calcChain>
</file>

<file path=xl/sharedStrings.xml><?xml version="1.0" encoding="utf-8"?>
<sst xmlns="http://schemas.openxmlformats.org/spreadsheetml/2006/main" count="79" uniqueCount="40">
  <si>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</si>
  <si>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</si>
  <si>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</si>
  <si>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</si>
  <si>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</si>
  <si>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</si>
  <si>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</si>
  <si>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</si>
  <si>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</si>
  <si>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</si>
  <si>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</si>
  <si>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</si>
  <si>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</si>
  <si>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</si>
  <si>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</si>
  <si>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</si>
  <si>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</si>
  <si>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</si>
  <si>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</si>
  <si>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</si>
  <si>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</si>
  <si>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Köveskál</t>
  </si>
  <si>
    <t>ÖSSZIDŐ</t>
  </si>
  <si>
    <t>CÉLBAÉRKEZÉS IDEJE:</t>
  </si>
  <si>
    <t>ÁTLAGOS TEMPÓ:</t>
  </si>
  <si>
    <t>NA</t>
  </si>
  <si>
    <t>SZAKASZ NÉV</t>
  </si>
  <si>
    <t>INDULÁS</t>
  </si>
  <si>
    <t>ÉRKEZÉS</t>
  </si>
  <si>
    <t>Csopak, élménypark versenyközpont</t>
  </si>
  <si>
    <t>Hidegkút</t>
  </si>
  <si>
    <t>Pécsely-Tótvázsony műút</t>
  </si>
  <si>
    <t>Vigándpetend</t>
  </si>
  <si>
    <t>Balatonhenye</t>
  </si>
  <si>
    <t>Szentantalfa</t>
  </si>
  <si>
    <t>Veszprémfajsz</t>
  </si>
  <si>
    <t>Cél</t>
  </si>
  <si>
    <t>BURGER KING</t>
  </si>
  <si>
    <t>Nagyvázsony</t>
  </si>
  <si>
    <t>BURGER KING ULTRABALATON TRAIL - KALKULÁTOR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</si>
</sst>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theme="0"/>
      </left>
      <right style="hair">
        <color theme="0"/>
      </right>
      <top style="medium">
        <color theme="0"/>
      </top>
      <bottom/>
      <diagonal/>
    </border>
    <border>
      <left style="medium">
        <color theme="1"/>
      </left>
      <right style="hair">
        <color theme="0"/>
      </right>
      <top style="medium">
        <color theme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medium">
        <color theme="1"/>
      </top>
      <bottom style="hair">
        <color theme="0"/>
      </bottom>
      <diagonal/>
    </border>
    <border>
      <left style="medium">
        <color theme="1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theme="1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0"/>
      </left>
      <right style="medium">
        <color indexed="64"/>
      </right>
      <top/>
      <bottom/>
      <diagonal/>
    </border>
    <border>
      <left style="hair">
        <color theme="0"/>
      </left>
      <right style="medium">
        <color indexed="64"/>
      </right>
      <top style="medium">
        <color theme="1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medium">
        <color theme="1"/>
      </bottom>
      <diagonal/>
    </border>
    <border>
      <left style="hair">
        <color theme="0"/>
      </left>
      <right style="medium">
        <color indexed="64"/>
      </right>
      <top/>
      <bottom style="hair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indexed="64"/>
      </bottom>
      <diagonal/>
    </border>
    <border>
      <left style="hair">
        <color theme="0"/>
      </left>
      <right style="medium">
        <color indexed="64"/>
      </right>
      <top style="hair">
        <color theme="0"/>
      </top>
      <bottom style="medium">
        <color indexed="64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2" xfId="0" applyNumberFormat="1" applyFill="1" applyBorder="1" applyAlignment="1">
      <alignment horizontal="center" vertical="center"/>
    </xf>
    <xf numFmtId="164" fontId="0" fillId="2" borderId="0" xfId="0" applyNumberFormat="1" applyFill="1"/>
    <xf numFmtId="165" fontId="0" fillId="2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21" fontId="0" fillId="0" borderId="13" xfId="0" applyNumberFormat="1" applyBorder="1" applyAlignment="1">
      <alignment horizontal="center" vertical="center"/>
    </xf>
    <xf numFmtId="21" fontId="11" fillId="2" borderId="13" xfId="0" applyNumberFormat="1" applyFont="1" applyFill="1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21" fontId="0" fillId="0" borderId="15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6" fontId="11" fillId="2" borderId="18" xfId="0" applyNumberFormat="1" applyFont="1" applyFill="1" applyBorder="1" applyAlignment="1">
      <alignment horizontal="left" vertical="center"/>
    </xf>
    <xf numFmtId="164" fontId="11" fillId="2" borderId="21" xfId="0" applyNumberFormat="1" applyFont="1" applyFill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6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164" fontId="0" fillId="0" borderId="14" xfId="0" applyNumberFormat="1" applyBorder="1" applyAlignment="1">
      <alignment horizontal="center" vertical="center"/>
    </xf>
    <xf numFmtId="21" fontId="0" fillId="0" borderId="14" xfId="0" applyNumberForma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21" fontId="0" fillId="0" borderId="13" xfId="0" applyNumberFormat="1" applyBorder="1" applyAlignment="1">
      <alignment horizontal="center"/>
    </xf>
    <xf numFmtId="21" fontId="1" fillId="0" borderId="13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center"/>
    </xf>
    <xf numFmtId="21" fontId="1" fillId="0" borderId="13" xfId="0" applyNumberFormat="1" applyFont="1" applyBorder="1" applyAlignment="1">
      <alignment horizontal="center"/>
    </xf>
    <xf numFmtId="21" fontId="10" fillId="0" borderId="13" xfId="0" applyNumberFormat="1" applyFont="1" applyBorder="1" applyAlignment="1">
      <alignment horizontal="center"/>
    </xf>
    <xf numFmtId="46" fontId="11" fillId="0" borderId="13" xfId="0" applyNumberFormat="1" applyFont="1" applyBorder="1" applyAlignment="1">
      <alignment horizontal="left" vertical="center"/>
    </xf>
    <xf numFmtId="21" fontId="12" fillId="0" borderId="13" xfId="0" applyNumberFormat="1" applyFont="1" applyBorder="1" applyAlignment="1">
      <alignment horizontal="right" vertical="center"/>
    </xf>
    <xf numFmtId="21" fontId="11" fillId="0" borderId="13" xfId="0" applyNumberFormat="1" applyFont="1" applyBorder="1" applyAlignment="1">
      <alignment horizontal="left" vertical="center"/>
    </xf>
    <xf numFmtId="164" fontId="11" fillId="0" borderId="13" xfId="0" applyNumberFormat="1" applyFont="1" applyBorder="1" applyAlignment="1">
      <alignment horizontal="left" vertic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21" fontId="0" fillId="2" borderId="13" xfId="0" applyNumberForma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/>
    <xf numFmtId="0" fontId="0" fillId="2" borderId="31" xfId="0" applyFill="1" applyBorder="1"/>
    <xf numFmtId="0" fontId="6" fillId="2" borderId="31" xfId="0" applyFont="1" applyFill="1" applyBorder="1" applyAlignment="1">
      <alignment vertical="center"/>
    </xf>
    <xf numFmtId="21" fontId="9" fillId="2" borderId="32" xfId="0" applyNumberFormat="1" applyFon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/>
    </xf>
    <xf numFmtId="21" fontId="0" fillId="5" borderId="32" xfId="0" applyNumberFormat="1" applyFill="1" applyBorder="1" applyAlignment="1">
      <alignment horizontal="center" vertical="center"/>
    </xf>
    <xf numFmtId="21" fontId="0" fillId="0" borderId="33" xfId="0" applyNumberFormat="1" applyBorder="1" applyAlignment="1">
      <alignment horizontal="center" vertical="center"/>
    </xf>
    <xf numFmtId="21" fontId="12" fillId="2" borderId="34" xfId="0" applyNumberFormat="1" applyFont="1" applyFill="1" applyBorder="1" applyAlignment="1">
      <alignment horizontal="right" vertical="center"/>
    </xf>
    <xf numFmtId="21" fontId="12" fillId="2" borderId="35" xfId="0" applyNumberFormat="1" applyFont="1" applyFill="1" applyBorder="1" applyAlignment="1">
      <alignment horizontal="right" vertical="center"/>
    </xf>
    <xf numFmtId="21" fontId="12" fillId="2" borderId="36" xfId="0" applyNumberFormat="1" applyFont="1" applyFill="1" applyBorder="1" applyAlignment="1">
      <alignment horizontal="right" vertical="center"/>
    </xf>
    <xf numFmtId="21" fontId="0" fillId="0" borderId="37" xfId="0" applyNumberFormat="1" applyBorder="1" applyAlignment="1">
      <alignment horizontal="center" vertical="center"/>
    </xf>
    <xf numFmtId="0" fontId="0" fillId="2" borderId="38" xfId="0" applyFill="1" applyBorder="1" applyAlignment="1">
      <alignment vertical="center"/>
    </xf>
    <xf numFmtId="0" fontId="8" fillId="2" borderId="39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21" fontId="0" fillId="0" borderId="44" xfId="0" applyNumberFormat="1" applyBorder="1" applyAlignment="1">
      <alignment horizontal="center" vertical="center"/>
    </xf>
    <xf numFmtId="21" fontId="0" fillId="0" borderId="45" xfId="0" applyNumberFormat="1" applyBorder="1" applyAlignment="1">
      <alignment horizontal="center" vertical="center"/>
    </xf>
    <xf numFmtId="21" fontId="11" fillId="0" borderId="13" xfId="0" applyNumberFormat="1" applyFont="1" applyBorder="1" applyAlignment="1">
      <alignment horizontal="righ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21" fontId="11" fillId="2" borderId="17" xfId="0" applyNumberFormat="1" applyFont="1" applyFill="1" applyBorder="1" applyAlignment="1">
      <alignment horizontal="right" vertical="center"/>
    </xf>
    <xf numFmtId="21" fontId="11" fillId="2" borderId="18" xfId="0" applyNumberFormat="1" applyFont="1" applyFill="1" applyBorder="1" applyAlignment="1">
      <alignment horizontal="right" vertical="center"/>
    </xf>
    <xf numFmtId="21" fontId="11" fillId="2" borderId="19" xfId="0" applyNumberFormat="1" applyFont="1" applyFill="1" applyBorder="1" applyAlignment="1">
      <alignment horizontal="right" vertical="center"/>
    </xf>
    <xf numFmtId="21" fontId="11" fillId="2" borderId="13" xfId="0" applyNumberFormat="1" applyFont="1" applyFill="1" applyBorder="1" applyAlignment="1">
      <alignment horizontal="right" vertical="center"/>
    </xf>
    <xf numFmtId="21" fontId="11" fillId="2" borderId="20" xfId="0" applyNumberFormat="1" applyFont="1" applyFill="1" applyBorder="1" applyAlignment="1">
      <alignment horizontal="right" vertical="center"/>
    </xf>
    <xf numFmtId="21" fontId="11" fillId="2" borderId="21" xfId="0" applyNumberFormat="1" applyFont="1" applyFill="1" applyBorder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="95" zoomScaleNormal="95" zoomScalePageLayoutView="111" workbookViewId="0">
      <selection activeCell="I4" sqref="I4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7.83203125" style="6" customWidth="1"/>
    <col min="7" max="7" width="15.5" style="5" customWidth="1"/>
    <col min="8" max="9" width="31.5" style="5" bestFit="1" customWidth="1"/>
    <col min="10" max="10" width="32.6640625" style="5" bestFit="1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1:16" ht="17" thickBot="1" x14ac:dyDescent="0.25"/>
    <row r="2" spans="1:16" ht="36" customHeight="1" x14ac:dyDescent="0.2">
      <c r="A2" s="83"/>
      <c r="B2" s="107" t="s">
        <v>39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6" ht="27" customHeight="1" x14ac:dyDescent="0.2">
      <c r="A3" s="84"/>
      <c r="B3" s="110" t="s">
        <v>17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1:16" s="9" customFormat="1" ht="42.75" customHeight="1" x14ac:dyDescent="0.2">
      <c r="A4" s="85"/>
      <c r="B4" s="53"/>
      <c r="D4" s="10"/>
      <c r="E4" s="10"/>
      <c r="G4" s="24" t="s">
        <v>16</v>
      </c>
      <c r="H4" s="24" t="s">
        <v>27</v>
      </c>
      <c r="I4" s="26" t="s">
        <v>28</v>
      </c>
      <c r="J4" s="24" t="s">
        <v>26</v>
      </c>
      <c r="K4" s="25" t="s">
        <v>12</v>
      </c>
      <c r="L4" s="25" t="s">
        <v>13</v>
      </c>
      <c r="M4" s="25" t="s">
        <v>14</v>
      </c>
      <c r="N4" s="86" t="s">
        <v>15</v>
      </c>
      <c r="O4" s="8"/>
    </row>
    <row r="5" spans="1:16" s="8" customFormat="1" ht="21" customHeight="1" x14ac:dyDescent="0.2">
      <c r="A5" s="87"/>
      <c r="B5" s="54"/>
      <c r="C5" s="23" t="s">
        <v>3</v>
      </c>
      <c r="D5" s="18">
        <v>0.41666666666666602</v>
      </c>
      <c r="E5" s="17"/>
      <c r="F5" s="79">
        <v>1</v>
      </c>
      <c r="G5" s="82">
        <v>5.9</v>
      </c>
      <c r="H5" s="14" t="s">
        <v>29</v>
      </c>
      <c r="I5" s="81" t="s">
        <v>35</v>
      </c>
      <c r="J5" s="14"/>
      <c r="K5" s="15" t="s">
        <v>25</v>
      </c>
      <c r="L5" s="16">
        <f>IF(K5=$C$12,$D$12,IF(K5=$C$13,$D$13,IF(K5=$C$14,$D$14,IF(K5=$C$15,$D$15,IF(K5=$C$16,$D$16,IF(K5=$C$17,$D$17,IF(K5=$C$18,$D$18,IF(K5=$C$19,$D$19,IF(K5=$C$20,$D$20,IF(K5=$C$21,$D$21,IF(K5=$C$22,$D$22,IF(K5=#REF!,#REF!,IF(K5=$C$24,$D$23,IF(K5=0,"válassz futót!","nincs ilyen futó"))))))))))))))</f>
        <v>3.5833333333333333E-3</v>
      </c>
      <c r="M5" s="21">
        <f t="shared" ref="M5" si="0">G5*L5</f>
        <v>2.1141666666666666E-2</v>
      </c>
      <c r="N5" s="88">
        <f>M5+$D$5</f>
        <v>0.43780833333333269</v>
      </c>
      <c r="O5" s="6"/>
    </row>
    <row r="6" spans="1:16" s="8" customFormat="1" ht="21" customHeight="1" x14ac:dyDescent="0.2">
      <c r="A6" s="87"/>
      <c r="B6" s="54"/>
      <c r="D6" s="12"/>
      <c r="E6" s="12"/>
      <c r="F6" s="8">
        <v>2</v>
      </c>
      <c r="G6" s="82">
        <v>13.299999999999999</v>
      </c>
      <c r="H6" s="14" t="s">
        <v>35</v>
      </c>
      <c r="I6" s="14" t="s">
        <v>30</v>
      </c>
      <c r="J6" s="14"/>
      <c r="K6" s="15" t="s">
        <v>25</v>
      </c>
      <c r="L6" s="16">
        <f>IF(K6=$C$12,$D$12,IF(K6=$C$13,$D$13,IF(K6=$C$14,$D$14,IF(K6=$C$15,$D$15,IF(K6=$C$16,$D$16,IF(K6=$C$17,$D$17,IF(K6=$C$18,$D$18,IF(K6=$C$19,$D$19,IF(K6=$C$20,$D$20,IF(K6=$C$21,$D$21,IF(K6=$C$22,$D$22,IF(K6=#REF!,#REF!,IF(K6=$C$24,$D$23,IF(K6=0,"válassz futót!","nincs ilyen futó"))))))))))))))</f>
        <v>3.5833333333333333E-3</v>
      </c>
      <c r="M6" s="21">
        <f t="shared" ref="M6:M14" si="1">G6*L6</f>
        <v>4.765833333333333E-2</v>
      </c>
      <c r="N6" s="88">
        <f t="shared" ref="N6:N14" si="2">N5+M6</f>
        <v>0.48546666666666605</v>
      </c>
      <c r="O6" s="6"/>
    </row>
    <row r="7" spans="1:16" s="8" customFormat="1" ht="21" customHeight="1" x14ac:dyDescent="0.2">
      <c r="A7" s="87"/>
      <c r="B7" s="54"/>
      <c r="D7" s="14"/>
      <c r="E7" s="14"/>
      <c r="F7" s="8">
        <v>3</v>
      </c>
      <c r="G7" s="82">
        <v>7.6000000000000014</v>
      </c>
      <c r="H7" s="14" t="s">
        <v>30</v>
      </c>
      <c r="I7" s="14" t="s">
        <v>31</v>
      </c>
      <c r="J7" s="14" t="s">
        <v>37</v>
      </c>
      <c r="K7" s="15" t="s">
        <v>25</v>
      </c>
      <c r="L7" s="16">
        <f>IF(K7=$C$12,$D$12,IF(K7=$C$13,$D$13,IF(K7=$C$14,$D$14,IF(K7=$C$15,$D$15,IF(K7=$C$16,$D$16,IF(K7=$C$17,$D$17,IF(K7=$C$18,$D$18,IF(K7=$C$19,$D$19,IF(K7=$C$20,$D$20,IF(K7=$C$21,$D$21,IF(K7=$C$22,$D$22,IF(K7=#REF!,#REF!,IF(K7=$C$24,$D$23,IF(K7=0,"válassz futót!","nincs ilyen futó"))))))))))))))</f>
        <v>3.5833333333333333E-3</v>
      </c>
      <c r="M7" s="21">
        <f t="shared" si="1"/>
        <v>2.7233333333333339E-2</v>
      </c>
      <c r="N7" s="88">
        <f t="shared" si="2"/>
        <v>0.51269999999999938</v>
      </c>
      <c r="O7" s="6"/>
      <c r="P7" s="11"/>
    </row>
    <row r="8" spans="1:16" s="8" customFormat="1" ht="21" customHeight="1" x14ac:dyDescent="0.2">
      <c r="A8" s="87"/>
      <c r="B8" s="54"/>
      <c r="D8" s="17"/>
      <c r="E8" s="17"/>
      <c r="F8" s="8">
        <v>4</v>
      </c>
      <c r="G8" s="82">
        <v>9.1999999999999993</v>
      </c>
      <c r="H8" s="14" t="s">
        <v>31</v>
      </c>
      <c r="I8" s="14" t="s">
        <v>38</v>
      </c>
      <c r="J8" s="14"/>
      <c r="K8" s="15" t="s">
        <v>25</v>
      </c>
      <c r="L8" s="16">
        <f>IF(K8=$C$12,$D$12,IF(K8=$C$13,$D$13,IF(K8=$C$14,$D$14,IF(K8=$C$15,$D$15,IF(K8=$C$16,$D$16,IF(K8=$C$17,$D$17,IF(K8=$C$18,$D$18,IF(K8=$C$19,$D$19,IF(K8=$C$20,$D$20,IF(K8=$C$21,$D$21,IF(K8=$C$22,$D$22,IF(K8=#REF!,#REF!,IF(K8=$C$24,$D$23,IF(K8=0,"válassz futót!","nincs ilyen futó"))))))))))))))</f>
        <v>3.5833333333333333E-3</v>
      </c>
      <c r="M8" s="21">
        <f t="shared" si="1"/>
        <v>3.2966666666666665E-2</v>
      </c>
      <c r="N8" s="88">
        <f t="shared" si="2"/>
        <v>0.54566666666666608</v>
      </c>
      <c r="O8" s="6"/>
    </row>
    <row r="9" spans="1:16" s="8" customFormat="1" ht="21" customHeight="1" x14ac:dyDescent="0.2">
      <c r="A9" s="87"/>
      <c r="B9" s="54"/>
      <c r="D9" s="12"/>
      <c r="E9" s="12"/>
      <c r="F9" s="8">
        <v>5</v>
      </c>
      <c r="G9" s="82">
        <v>7</v>
      </c>
      <c r="H9" s="14" t="s">
        <v>38</v>
      </c>
      <c r="I9" s="14" t="s">
        <v>32</v>
      </c>
      <c r="J9" s="14"/>
      <c r="K9" s="15" t="s">
        <v>25</v>
      </c>
      <c r="L9" s="16">
        <f>IF(K9=$C$12,$D$12,IF(K9=$C$13,$D$13,IF(K9=$C$14,$D$14,IF(K9=$C$15,$D$15,IF(K9=$C$16,$D$16,IF(K9=$C$17,$D$17,IF(K9=$C$18,$D$18,IF(K9=$C$19,$D$19,IF(K9=$C$20,$D$20,IF(K9=$C$21,$D$21,IF(K9=$C$22,$D$22,IF(K9=#REF!,#REF!,IF(K9=$C$24,$D$23,IF(K9=0,"válassz futót!","nincs ilyen futó"))))))))))))))</f>
        <v>3.5833333333333333E-3</v>
      </c>
      <c r="M9" s="21">
        <f t="shared" si="1"/>
        <v>2.5083333333333332E-2</v>
      </c>
      <c r="N9" s="88">
        <f t="shared" si="2"/>
        <v>0.57074999999999942</v>
      </c>
      <c r="O9" s="6"/>
    </row>
    <row r="10" spans="1:16" s="8" customFormat="1" ht="21" customHeight="1" x14ac:dyDescent="0.2">
      <c r="A10" s="87"/>
      <c r="B10" s="54"/>
      <c r="D10" s="14"/>
      <c r="E10" s="14"/>
      <c r="F10" s="8">
        <v>6</v>
      </c>
      <c r="G10" s="82">
        <v>8.5</v>
      </c>
      <c r="H10" s="14" t="s">
        <v>32</v>
      </c>
      <c r="I10" s="14" t="s">
        <v>33</v>
      </c>
      <c r="J10" s="14"/>
      <c r="K10" s="15" t="s">
        <v>25</v>
      </c>
      <c r="L10" s="16">
        <f>IF(K10=$C$12,$D$12,IF(K10=$C$13,$D$13,IF(K10=$C$14,$D$14,IF(K10=$C$15,$D$15,IF(K10=$C$16,$D$16,IF(K10=$C$17,$D$17,IF(K10=$C$18,$D$18,IF(K10=$C$19,$D$19,IF(K10=$C$20,$D$20,IF(K10=$C$21,$D$21,IF(K10=$C$22,$D$22,IF(K10=#REF!,#REF!,IF(K10=$C$24,$D$23,IF(K10=0,"válassz futót!","nincs ilyen futó"))))))))))))))</f>
        <v>3.5833333333333333E-3</v>
      </c>
      <c r="M10" s="21">
        <f t="shared" si="1"/>
        <v>3.0458333333333334E-2</v>
      </c>
      <c r="N10" s="88">
        <f t="shared" si="2"/>
        <v>0.60120833333333279</v>
      </c>
      <c r="O10" s="6"/>
    </row>
    <row r="11" spans="1:16" s="8" customFormat="1" ht="21" customHeight="1" x14ac:dyDescent="0.2">
      <c r="A11" s="87"/>
      <c r="B11" s="54"/>
      <c r="C11" s="14" t="s">
        <v>19</v>
      </c>
      <c r="D11" s="14" t="s">
        <v>18</v>
      </c>
      <c r="E11" s="14" t="s">
        <v>20</v>
      </c>
      <c r="F11" s="8">
        <v>7</v>
      </c>
      <c r="G11" s="82">
        <v>12.299999999999997</v>
      </c>
      <c r="H11" s="14" t="s">
        <v>33</v>
      </c>
      <c r="I11" s="14" t="s">
        <v>21</v>
      </c>
      <c r="J11" s="14"/>
      <c r="K11" s="15" t="s">
        <v>25</v>
      </c>
      <c r="L11" s="16">
        <f>IF(K11=$C$12,$D$12,IF(K11=$C$13,$D$13,IF(K11=$C$14,$D$14,IF(K11=$C$15,$D$15,IF(K11=$C$16,$D$16,IF(K11=$C$17,$D$17,IF(K11=$C$18,$D$18,IF(K11=$C$19,$D$19,IF(K11=$C$20,$D$20,IF(K11=$C$21,$D$21,IF(K11=$C$22,$D$22,IF(K11=#REF!,#REF!,IF(K11=$C$24,$D$23,IF(K11=0,"válassz futót!","nincs ilyen futó"))))))))))))))</f>
        <v>3.5833333333333333E-3</v>
      </c>
      <c r="M11" s="21">
        <f t="shared" si="1"/>
        <v>4.4074999999999989E-2</v>
      </c>
      <c r="N11" s="88">
        <f t="shared" si="2"/>
        <v>0.64528333333333276</v>
      </c>
      <c r="O11" s="6"/>
    </row>
    <row r="12" spans="1:16" s="8" customFormat="1" ht="21" customHeight="1" x14ac:dyDescent="0.2">
      <c r="A12" s="87"/>
      <c r="B12" s="55">
        <v>1</v>
      </c>
      <c r="C12" s="15" t="s">
        <v>25</v>
      </c>
      <c r="D12" s="12">
        <v>3.5833333333333333E-3</v>
      </c>
      <c r="E12" s="20">
        <f>IF($K$5=C12,$G$5,0)+IF($K$6=C12,$G$6,0)+IF($K$7=C12,$G$7,0)+IF($K$8=C12,$G$8,0)+IF($K$9=C12,$G$9,0)+IF($K$10=C12,$G$10,0)+IF($K$11=C12,$G$11,0)+IF($K$12=C12,$G$12,0)+IF($K$13=C12,$G$13,0)+IF($K$14=C12,$G$14,0)+IF($K$15=C12,$G$15,0)+IF($K$16=C12,$G$16,0)</f>
        <v>115</v>
      </c>
      <c r="F12" s="8">
        <v>8</v>
      </c>
      <c r="G12" s="82">
        <v>10.299999999999997</v>
      </c>
      <c r="H12" s="14" t="s">
        <v>21</v>
      </c>
      <c r="I12" s="14" t="s">
        <v>34</v>
      </c>
      <c r="J12" s="14"/>
      <c r="K12" s="15" t="s">
        <v>25</v>
      </c>
      <c r="L12" s="16">
        <f>IF(K12=$C$12,$D$12,IF(K12=$C$13,$D$13,IF(K12=$C$14,$D$14,IF(K12=$C$15,$D$15,IF(K12=$C$16,$D$16,IF(K12=$C$17,$D$17,IF(K12=$C$18,$D$18,IF(K12=$C$19,$D$19,IF(K12=$C$20,$D$20,IF(K12=$C$21,$D$21,IF(K12=$C$22,$D$22,IF(K12=#REF!,#REF!,IF(K12=$C$24,$D$23,IF(K12=0,"válassz futót!","nincs ilyen futó"))))))))))))))</f>
        <v>3.5833333333333333E-3</v>
      </c>
      <c r="M12" s="21">
        <f t="shared" si="1"/>
        <v>3.6908333333333321E-2</v>
      </c>
      <c r="N12" s="88">
        <f t="shared" si="2"/>
        <v>0.68219166666666609</v>
      </c>
      <c r="O12" s="6"/>
    </row>
    <row r="13" spans="1:16" s="8" customFormat="1" ht="21" customHeight="1" x14ac:dyDescent="0.2">
      <c r="A13" s="87"/>
      <c r="B13" s="55">
        <v>2</v>
      </c>
      <c r="C13" s="15" t="s">
        <v>25</v>
      </c>
      <c r="D13" s="12">
        <v>4.1666666666666666E-3</v>
      </c>
      <c r="E13" s="20">
        <f t="shared" ref="E13:E21" si="3">IF($K$5=C13,$G$5,0)+IF($K$6=C13,$G$6,0)+IF($K$7=C13,$G$7,0)+IF($K$8=C13,$G$8,0)+IF($K$9=C13,$G$9,0)+IF($K$10=C13,$G$10,0)+IF($K$11=C13,$G$11,0)+IF($K$12=C13,$G$12,0)+IF($K$13=C13,$G$13,0)+IF($K$14=C13,$G$14,0)+IF($K$15=C13,$G$15,0)+IF($K$16=C13,$G$16,0)</f>
        <v>115</v>
      </c>
      <c r="F13" s="8">
        <v>9</v>
      </c>
      <c r="G13" s="82">
        <v>14.100000000000009</v>
      </c>
      <c r="H13" s="14" t="s">
        <v>34</v>
      </c>
      <c r="I13" s="14" t="s">
        <v>31</v>
      </c>
      <c r="J13" s="14"/>
      <c r="K13" s="15" t="s">
        <v>25</v>
      </c>
      <c r="L13" s="16">
        <f>IF(K13=$C$12,$D$12,IF(K13=$C$13,$D$13,IF(K13=$C$14,$D$14,IF(K13=$C$15,$D$15,IF(K13=$C$16,$D$16,IF(K13=$C$17,$D$17,IF(K13=$C$18,$D$18,IF(K13=$C$19,$D$19,IF(K13=$C$20,$D$20,IF(K13=$C$21,$D$21,IF(K13=$C$22,$D$22,IF(K13=#REF!,#REF!,IF(K13=$C$24,$D$23,IF(K13=0,"válassz futót!","nincs ilyen futó"))))))))))))))</f>
        <v>3.5833333333333333E-3</v>
      </c>
      <c r="M13" s="21">
        <f t="shared" si="1"/>
        <v>5.0525000000000028E-2</v>
      </c>
      <c r="N13" s="88">
        <f t="shared" si="2"/>
        <v>0.73271666666666613</v>
      </c>
      <c r="O13" s="6"/>
    </row>
    <row r="14" spans="1:16" s="8" customFormat="1" ht="21" customHeight="1" x14ac:dyDescent="0.2">
      <c r="A14" s="87"/>
      <c r="B14" s="55">
        <v>3</v>
      </c>
      <c r="C14" s="15" t="s">
        <v>25</v>
      </c>
      <c r="D14" s="12">
        <v>3.472222222222222E-3</v>
      </c>
      <c r="E14" s="20">
        <f t="shared" si="3"/>
        <v>115</v>
      </c>
      <c r="F14" s="8">
        <v>10</v>
      </c>
      <c r="G14" s="82">
        <v>7.5999999999999943</v>
      </c>
      <c r="H14" s="14" t="s">
        <v>31</v>
      </c>
      <c r="I14" s="14" t="s">
        <v>30</v>
      </c>
      <c r="J14" s="14"/>
      <c r="K14" s="15" t="s">
        <v>25</v>
      </c>
      <c r="L14" s="16">
        <f>IF(K14=$C$12,$D$12,IF(K14=$C$13,$D$13,IF(K14=$C$14,$D$14,IF(K14=$C$15,$D$15,IF(K14=$C$16,$D$16,IF(K14=$C$17,$D$17,IF(K14=$C$18,$D$18,IF(K14=$C$19,$D$19,IF(K14=$C$20,$D$20,IF(K14=$C$21,$D$21,IF(K14=$C$22,$D$22,IF(K14=#REF!,#REF!,IF(K14=$C$24,$D$23,IF(K14=0,"válassz futót!","nincs ilyen futó"))))))))))))))</f>
        <v>3.5833333333333333E-3</v>
      </c>
      <c r="M14" s="21">
        <f t="shared" si="1"/>
        <v>2.7233333333333314E-2</v>
      </c>
      <c r="N14" s="88">
        <f t="shared" si="2"/>
        <v>0.75994999999999946</v>
      </c>
      <c r="O14" s="6"/>
    </row>
    <row r="15" spans="1:16" s="8" customFormat="1" ht="21" customHeight="1" x14ac:dyDescent="0.2">
      <c r="A15" s="87"/>
      <c r="B15" s="55">
        <v>4</v>
      </c>
      <c r="C15" s="15" t="s">
        <v>25</v>
      </c>
      <c r="D15" s="12">
        <v>4.8611111111111112E-3</v>
      </c>
      <c r="E15" s="20">
        <f t="shared" si="3"/>
        <v>115</v>
      </c>
      <c r="F15" s="8">
        <v>11</v>
      </c>
      <c r="G15" s="82">
        <v>13.299999999999997</v>
      </c>
      <c r="H15" s="14" t="s">
        <v>30</v>
      </c>
      <c r="I15" s="14" t="s">
        <v>35</v>
      </c>
      <c r="J15" s="14" t="s">
        <v>37</v>
      </c>
      <c r="K15" s="15" t="s">
        <v>25</v>
      </c>
      <c r="L15" s="16">
        <f>IF(K15=$C$12,$D$12,IF(K15=$C$13,$D$13,IF(K15=$C$14,$D$14,IF(K15=$C$15,$D$15,IF(K15=$C$16,$D$16,IF(K15=$C$17,$D$17,IF(K15=$C$18,$D$18,IF(K15=$C$19,$D$19,IF(K15=$C$20,$D$20,IF(K15=$C$21,$D$21,IF(K15=$C$22,$D$22,IF(K15=#REF!,#REF!,IF(K15=$C$24,$D$23,IF(K15=0,"válassz futót!","nincs ilyen futó"))))))))))))))</f>
        <v>3.5833333333333333E-3</v>
      </c>
      <c r="M15" s="21">
        <f>G15*L15</f>
        <v>4.7658333333333323E-2</v>
      </c>
      <c r="N15" s="88">
        <f>N14+M15</f>
        <v>0.80760833333333282</v>
      </c>
      <c r="O15" s="6"/>
    </row>
    <row r="16" spans="1:16" s="8" customFormat="1" ht="21" customHeight="1" thickBot="1" x14ac:dyDescent="0.25">
      <c r="A16" s="87"/>
      <c r="B16" s="55">
        <v>5</v>
      </c>
      <c r="C16" s="15" t="s">
        <v>25</v>
      </c>
      <c r="D16" s="12">
        <v>5.5555555555555558E-3</v>
      </c>
      <c r="E16" s="20">
        <f t="shared" si="3"/>
        <v>115</v>
      </c>
      <c r="F16" s="8">
        <v>12</v>
      </c>
      <c r="G16" s="82">
        <v>5.9000000000000057</v>
      </c>
      <c r="H16" s="14" t="s">
        <v>35</v>
      </c>
      <c r="I16" s="14" t="s">
        <v>36</v>
      </c>
      <c r="J16" s="14"/>
      <c r="K16" s="15" t="s">
        <v>25</v>
      </c>
      <c r="L16" s="16">
        <f>IF(K16=$C$12,$D$12,IF(K16=$C$13,$D$13,IF(K16=$C$14,$D$14,IF(K16=$C$15,$D$15,IF(K16=$C$16,$D$16,IF(K16=$C$17,$D$17,IF(K16=$C$18,$D$18,IF(K16=$C$19,$D$19,IF(K16=$C$20,$D$20,IF(K16=$C$21,$D$21,IF(K16=$C$22,$D$22,IF(K16=#REF!,#REF!,IF(K16=$C$24,$D$23,IF(K16=0,"válassz futót!","nincs ilyen futó"))))))))))))))</f>
        <v>3.5833333333333333E-3</v>
      </c>
      <c r="M16" s="21">
        <f t="shared" ref="M16" si="4">G16*L16</f>
        <v>2.1141666666666687E-2</v>
      </c>
      <c r="N16" s="88">
        <f t="shared" ref="N16" si="5">N15+M16</f>
        <v>0.82874999999999954</v>
      </c>
      <c r="O16" s="6"/>
    </row>
    <row r="17" spans="1:18" s="8" customFormat="1" ht="21" customHeight="1" thickBot="1" x14ac:dyDescent="0.25">
      <c r="A17" s="87"/>
      <c r="B17" s="55">
        <v>6</v>
      </c>
      <c r="C17" s="15" t="s">
        <v>25</v>
      </c>
      <c r="D17" s="12">
        <v>4.1666666666666666E-3</v>
      </c>
      <c r="E17" s="20">
        <f t="shared" si="3"/>
        <v>115</v>
      </c>
      <c r="G17" s="82"/>
      <c r="H17" s="14"/>
      <c r="I17" s="14"/>
      <c r="J17" s="14"/>
      <c r="K17" s="48"/>
      <c r="L17" s="56"/>
      <c r="M17" s="57"/>
      <c r="N17" s="89"/>
      <c r="O17" s="6"/>
    </row>
    <row r="18" spans="1:18" s="8" customFormat="1" ht="21" customHeight="1" x14ac:dyDescent="0.2">
      <c r="A18" s="87"/>
      <c r="B18" s="55">
        <v>7</v>
      </c>
      <c r="C18" s="15" t="s">
        <v>25</v>
      </c>
      <c r="D18" s="12">
        <v>2.0833333333333333E-3</v>
      </c>
      <c r="E18" s="20">
        <f t="shared" si="3"/>
        <v>115</v>
      </c>
      <c r="G18" s="82"/>
      <c r="H18" s="14"/>
      <c r="I18" s="14"/>
      <c r="J18" s="80"/>
      <c r="K18" s="113" t="s">
        <v>22</v>
      </c>
      <c r="L18" s="114"/>
      <c r="M18" s="49">
        <f>SUM(M5:M16)</f>
        <v>0.41208333333333336</v>
      </c>
      <c r="N18" s="90"/>
      <c r="O18" s="6"/>
    </row>
    <row r="19" spans="1:18" s="8" customFormat="1" ht="21" customHeight="1" x14ac:dyDescent="0.2">
      <c r="A19" s="87"/>
      <c r="B19" s="55">
        <v>8</v>
      </c>
      <c r="C19" s="15" t="s">
        <v>25</v>
      </c>
      <c r="D19" s="12">
        <v>4.1666666666666666E-3</v>
      </c>
      <c r="E19" s="20">
        <f t="shared" si="3"/>
        <v>115</v>
      </c>
      <c r="G19" s="30"/>
      <c r="H19" s="14"/>
      <c r="I19" s="14"/>
      <c r="J19" s="14"/>
      <c r="K19" s="115" t="s">
        <v>23</v>
      </c>
      <c r="L19" s="116"/>
      <c r="M19" s="45">
        <f>N16</f>
        <v>0.82874999999999954</v>
      </c>
      <c r="N19" s="91"/>
      <c r="O19" s="6"/>
    </row>
    <row r="20" spans="1:18" s="8" customFormat="1" ht="21" customHeight="1" thickBot="1" x14ac:dyDescent="0.25">
      <c r="A20" s="87"/>
      <c r="B20" s="55">
        <v>9</v>
      </c>
      <c r="C20" s="15" t="s">
        <v>25</v>
      </c>
      <c r="D20" s="12">
        <v>4.1666666666666666E-3</v>
      </c>
      <c r="E20" s="20">
        <f t="shared" si="3"/>
        <v>115</v>
      </c>
      <c r="G20" s="32"/>
      <c r="H20" s="14"/>
      <c r="I20" s="14"/>
      <c r="J20" s="14"/>
      <c r="K20" s="117" t="s">
        <v>24</v>
      </c>
      <c r="L20" s="118"/>
      <c r="M20" s="50">
        <f>AVERAGE(L5:L16)</f>
        <v>3.5833333333333338E-3</v>
      </c>
      <c r="N20" s="92"/>
      <c r="O20" s="6"/>
    </row>
    <row r="21" spans="1:18" s="8" customFormat="1" ht="21" customHeight="1" x14ac:dyDescent="0.2">
      <c r="A21" s="87"/>
      <c r="B21" s="55">
        <v>10</v>
      </c>
      <c r="C21" s="15" t="s">
        <v>25</v>
      </c>
      <c r="D21" s="12">
        <v>4.1666666666666666E-3</v>
      </c>
      <c r="E21" s="20">
        <f t="shared" si="3"/>
        <v>115</v>
      </c>
      <c r="G21" s="30"/>
      <c r="H21" s="14"/>
      <c r="I21" s="14"/>
      <c r="J21" s="14"/>
      <c r="K21" s="41"/>
      <c r="L21" s="46"/>
      <c r="M21" s="47"/>
      <c r="N21" s="93"/>
      <c r="O21" s="6"/>
    </row>
    <row r="22" spans="1:18" s="8" customFormat="1" ht="21" customHeight="1" thickBot="1" x14ac:dyDescent="0.25">
      <c r="A22" s="94"/>
      <c r="B22" s="95"/>
      <c r="C22" s="96"/>
      <c r="D22" s="97"/>
      <c r="E22" s="98"/>
      <c r="F22" s="99"/>
      <c r="G22" s="100"/>
      <c r="H22" s="101"/>
      <c r="I22" s="101"/>
      <c r="J22" s="101"/>
      <c r="K22" s="102"/>
      <c r="L22" s="103"/>
      <c r="M22" s="104"/>
      <c r="N22" s="105"/>
      <c r="O22" s="6"/>
    </row>
    <row r="23" spans="1:18" s="8" customFormat="1" ht="21" customHeight="1" x14ac:dyDescent="0.2">
      <c r="B23" s="55"/>
      <c r="C23" s="29"/>
      <c r="D23" s="51"/>
      <c r="E23" s="52"/>
      <c r="G23" s="33"/>
      <c r="H23" s="14"/>
      <c r="I23" s="14"/>
      <c r="J23" s="14"/>
      <c r="K23" s="41"/>
      <c r="L23" s="46"/>
      <c r="M23" s="47"/>
      <c r="N23" s="47"/>
      <c r="O23" s="6"/>
    </row>
    <row r="24" spans="1:18" s="8" customFormat="1" ht="21" customHeight="1" x14ac:dyDescent="0.2">
      <c r="B24" s="31"/>
      <c r="C24" s="29"/>
      <c r="D24" s="14"/>
      <c r="E24" s="14"/>
      <c r="G24" s="32"/>
      <c r="H24" s="14"/>
      <c r="I24" s="14"/>
      <c r="J24" s="14"/>
      <c r="K24" s="74"/>
      <c r="L24" s="43"/>
      <c r="M24" s="44"/>
      <c r="N24" s="44"/>
      <c r="O24" s="6"/>
    </row>
    <row r="25" spans="1:18" s="8" customFormat="1" ht="21" customHeight="1" x14ac:dyDescent="0.2">
      <c r="C25" s="13"/>
      <c r="D25" s="14"/>
      <c r="E25" s="14"/>
      <c r="G25" s="32"/>
      <c r="H25" s="14"/>
      <c r="I25" s="76"/>
      <c r="J25" s="77"/>
      <c r="K25" s="42"/>
      <c r="L25" s="43"/>
      <c r="M25" s="44"/>
      <c r="N25" s="44"/>
      <c r="O25" s="6"/>
    </row>
    <row r="26" spans="1:18" s="8" customFormat="1" ht="21" customHeight="1" x14ac:dyDescent="0.2">
      <c r="D26" s="14"/>
      <c r="E26" s="14"/>
      <c r="G26" s="32"/>
      <c r="H26" s="14"/>
      <c r="I26" s="76"/>
      <c r="J26" s="77"/>
      <c r="K26" s="42"/>
      <c r="L26" s="43"/>
      <c r="M26" s="44"/>
      <c r="N26" s="44"/>
      <c r="O26" s="6"/>
    </row>
    <row r="27" spans="1:18" s="8" customFormat="1" ht="21" customHeight="1" x14ac:dyDescent="0.2">
      <c r="D27" s="14"/>
      <c r="E27" s="14"/>
      <c r="G27" s="32"/>
      <c r="H27" s="14"/>
      <c r="I27" s="76"/>
      <c r="J27" s="77"/>
      <c r="K27" s="42"/>
      <c r="L27" s="43"/>
      <c r="M27" s="44"/>
      <c r="N27" s="44"/>
      <c r="O27" s="6"/>
    </row>
    <row r="28" spans="1:18" s="8" customFormat="1" ht="21" customHeight="1" x14ac:dyDescent="0.2">
      <c r="D28" s="14"/>
      <c r="E28" s="14"/>
      <c r="G28" s="32"/>
      <c r="H28" s="14"/>
      <c r="I28" s="76"/>
      <c r="J28" s="76"/>
      <c r="K28" s="42"/>
      <c r="L28" s="43"/>
      <c r="M28" s="44"/>
      <c r="N28" s="44"/>
      <c r="O28" s="6"/>
    </row>
    <row r="29" spans="1:18" s="8" customFormat="1" ht="21" customHeight="1" x14ac:dyDescent="0.2">
      <c r="D29" s="14"/>
      <c r="E29" s="14"/>
      <c r="G29" s="32"/>
      <c r="H29" s="14"/>
      <c r="I29" s="76"/>
      <c r="J29" s="76"/>
      <c r="K29" s="42"/>
      <c r="L29" s="43"/>
      <c r="M29" s="44"/>
      <c r="N29" s="44"/>
      <c r="O29" s="6"/>
      <c r="P29" s="78"/>
      <c r="Q29" s="78"/>
      <c r="R29" s="78"/>
    </row>
    <row r="30" spans="1:18" s="8" customFormat="1" ht="21" customHeight="1" x14ac:dyDescent="0.2">
      <c r="D30" s="14"/>
      <c r="E30" s="14"/>
      <c r="G30" s="32"/>
      <c r="H30" s="14"/>
      <c r="I30" s="76"/>
      <c r="J30" s="76"/>
      <c r="K30" s="42"/>
      <c r="L30" s="43"/>
      <c r="M30" s="44"/>
      <c r="N30" s="44"/>
      <c r="O30" s="6"/>
    </row>
    <row r="31" spans="1:18" s="8" customFormat="1" ht="21" customHeight="1" x14ac:dyDescent="0.2">
      <c r="D31" s="14"/>
      <c r="E31" s="14"/>
      <c r="G31" s="32"/>
      <c r="H31" s="14"/>
      <c r="I31" s="14"/>
      <c r="J31" s="75"/>
      <c r="K31" s="41"/>
      <c r="L31" s="43"/>
      <c r="M31" s="44"/>
      <c r="N31" s="44"/>
      <c r="O31" s="6"/>
    </row>
    <row r="32" spans="1:18" s="8" customFormat="1" ht="21" customHeight="1" x14ac:dyDescent="0.2">
      <c r="D32" s="14"/>
      <c r="E32" s="14"/>
      <c r="G32" s="33"/>
      <c r="H32" s="14"/>
      <c r="I32" s="14"/>
      <c r="J32" s="14"/>
      <c r="K32" s="42"/>
      <c r="L32" s="43"/>
      <c r="M32" s="44"/>
      <c r="N32" s="44"/>
      <c r="O32" s="6"/>
    </row>
    <row r="33" spans="4:15" s="8" customFormat="1" ht="21" customHeight="1" x14ac:dyDescent="0.2">
      <c r="D33" s="14"/>
      <c r="E33" s="14"/>
      <c r="G33" s="32"/>
      <c r="H33" s="14"/>
      <c r="I33" s="14"/>
      <c r="J33" s="14"/>
      <c r="K33" s="42"/>
      <c r="L33" s="43"/>
      <c r="M33" s="44"/>
      <c r="N33" s="44"/>
      <c r="O33" s="6"/>
    </row>
    <row r="34" spans="4:15" s="8" customFormat="1" ht="21" customHeight="1" x14ac:dyDescent="0.2">
      <c r="D34" s="14"/>
      <c r="E34" s="14"/>
      <c r="G34" s="32"/>
      <c r="H34" s="14"/>
      <c r="I34" s="14"/>
      <c r="J34" s="14"/>
      <c r="K34" s="42"/>
      <c r="L34" s="43"/>
      <c r="M34" s="44"/>
      <c r="N34" s="44"/>
      <c r="O34" s="6"/>
    </row>
    <row r="35" spans="4:15" s="8" customFormat="1" ht="21" customHeight="1" x14ac:dyDescent="0.2">
      <c r="D35" s="14"/>
      <c r="E35" s="14"/>
      <c r="G35" s="32"/>
      <c r="H35" s="14"/>
      <c r="I35" s="14"/>
      <c r="J35" s="14"/>
      <c r="K35" s="42"/>
      <c r="L35" s="43"/>
      <c r="M35" s="44"/>
      <c r="N35" s="44"/>
      <c r="O35" s="6"/>
    </row>
    <row r="36" spans="4:15" s="8" customFormat="1" ht="21" customHeight="1" x14ac:dyDescent="0.2">
      <c r="D36" s="14"/>
      <c r="E36" s="14"/>
      <c r="G36" s="32"/>
      <c r="H36" s="14"/>
      <c r="I36" s="14"/>
      <c r="J36" s="14"/>
      <c r="K36" s="42"/>
      <c r="L36" s="43"/>
      <c r="M36" s="44"/>
      <c r="N36" s="44"/>
      <c r="O36" s="6"/>
    </row>
    <row r="37" spans="4:15" s="8" customFormat="1" ht="21" customHeight="1" x14ac:dyDescent="0.2">
      <c r="D37" s="14"/>
      <c r="E37" s="14"/>
      <c r="G37" s="32"/>
      <c r="H37" s="14"/>
      <c r="I37" s="14"/>
      <c r="J37" s="14"/>
      <c r="K37" s="42"/>
      <c r="L37" s="43"/>
      <c r="M37" s="44"/>
      <c r="N37" s="44"/>
      <c r="O37" s="6"/>
    </row>
    <row r="38" spans="4:15" s="8" customFormat="1" ht="21" customHeight="1" x14ac:dyDescent="0.2">
      <c r="D38" s="14"/>
      <c r="E38" s="14"/>
      <c r="G38" s="32"/>
      <c r="H38" s="14"/>
      <c r="I38" s="14"/>
      <c r="J38" s="14"/>
      <c r="K38" s="42"/>
      <c r="L38" s="43"/>
      <c r="M38" s="44"/>
      <c r="N38" s="44"/>
      <c r="O38" s="6"/>
    </row>
    <row r="39" spans="4:15" s="8" customFormat="1" ht="21" customHeight="1" x14ac:dyDescent="0.2">
      <c r="D39" s="14"/>
      <c r="E39" s="14"/>
      <c r="G39" s="33"/>
      <c r="H39" s="14"/>
      <c r="I39" s="14"/>
      <c r="J39" s="14"/>
      <c r="K39" s="42"/>
      <c r="L39" s="43"/>
      <c r="M39" s="44"/>
      <c r="N39" s="44"/>
      <c r="O39" s="6"/>
    </row>
    <row r="40" spans="4:15" s="8" customFormat="1" ht="21" customHeight="1" x14ac:dyDescent="0.2">
      <c r="D40" s="14"/>
      <c r="E40" s="14"/>
      <c r="G40" s="32"/>
      <c r="H40" s="14"/>
      <c r="I40" s="14"/>
      <c r="J40" s="14"/>
      <c r="K40" s="42"/>
      <c r="L40" s="43"/>
      <c r="M40" s="44"/>
      <c r="N40" s="44"/>
      <c r="O40" s="6"/>
    </row>
    <row r="41" spans="4:15" s="8" customFormat="1" ht="21" customHeight="1" x14ac:dyDescent="0.2">
      <c r="D41" s="14"/>
      <c r="E41" s="14"/>
      <c r="G41" s="32"/>
      <c r="H41" s="14"/>
      <c r="I41" s="14"/>
      <c r="J41" s="14"/>
      <c r="K41" s="42"/>
      <c r="L41" s="43"/>
      <c r="M41" s="44"/>
      <c r="N41" s="44"/>
      <c r="O41" s="6"/>
    </row>
    <row r="42" spans="4:15" s="8" customFormat="1" ht="21" customHeight="1" x14ac:dyDescent="0.2">
      <c r="D42" s="14"/>
      <c r="E42" s="14"/>
      <c r="G42" s="32"/>
      <c r="H42" s="14"/>
      <c r="I42" s="14"/>
      <c r="J42" s="14"/>
      <c r="K42" s="42"/>
      <c r="L42" s="43"/>
      <c r="M42" s="44"/>
      <c r="N42" s="44"/>
      <c r="O42" s="6"/>
    </row>
    <row r="43" spans="4:15" s="8" customFormat="1" ht="21" customHeight="1" x14ac:dyDescent="0.2">
      <c r="D43" s="14"/>
      <c r="E43" s="14"/>
      <c r="G43" s="32"/>
      <c r="H43" s="14"/>
      <c r="I43" s="14"/>
      <c r="J43" s="14"/>
      <c r="K43" s="42"/>
      <c r="L43" s="43"/>
      <c r="M43" s="44"/>
      <c r="N43" s="44"/>
      <c r="O43" s="6"/>
    </row>
    <row r="44" spans="4:15" s="8" customFormat="1" ht="21" customHeight="1" x14ac:dyDescent="0.2">
      <c r="D44" s="14"/>
      <c r="E44" s="14"/>
      <c r="G44" s="32"/>
      <c r="H44" s="14"/>
      <c r="I44" s="14"/>
      <c r="J44" s="14"/>
      <c r="K44" s="42"/>
      <c r="L44" s="43"/>
      <c r="M44" s="44"/>
      <c r="N44" s="44"/>
      <c r="O44" s="6"/>
    </row>
    <row r="45" spans="4:15" s="8" customFormat="1" ht="21" customHeight="1" x14ac:dyDescent="0.2">
      <c r="D45" s="14"/>
      <c r="E45" s="14"/>
      <c r="G45" s="32"/>
      <c r="H45" s="14"/>
      <c r="I45" s="14"/>
      <c r="J45" s="14"/>
      <c r="K45" s="42"/>
      <c r="L45" s="43"/>
      <c r="M45" s="44"/>
      <c r="N45" s="44"/>
      <c r="O45" s="6"/>
    </row>
    <row r="46" spans="4:15" s="8" customFormat="1" ht="21" customHeight="1" x14ac:dyDescent="0.2">
      <c r="D46" s="14"/>
      <c r="E46" s="14"/>
      <c r="G46" s="32"/>
      <c r="H46" s="14"/>
      <c r="I46" s="14"/>
      <c r="J46" s="14"/>
      <c r="K46" s="42"/>
      <c r="L46" s="43"/>
      <c r="M46" s="44"/>
      <c r="N46" s="44"/>
      <c r="O46" s="6"/>
    </row>
    <row r="47" spans="4:15" s="8" customFormat="1" ht="21" customHeight="1" x14ac:dyDescent="0.2">
      <c r="D47" s="5"/>
      <c r="E47" s="5"/>
      <c r="G47" s="32"/>
      <c r="H47" s="14"/>
      <c r="I47" s="14"/>
      <c r="J47" s="14"/>
      <c r="K47" s="42"/>
      <c r="L47" s="43"/>
      <c r="M47" s="44"/>
      <c r="N47" s="44"/>
      <c r="O47" s="6"/>
    </row>
    <row r="48" spans="4:15" ht="21" customHeight="1" x14ac:dyDescent="0.2">
      <c r="F48" s="8"/>
      <c r="G48" s="32"/>
      <c r="H48" s="14"/>
      <c r="I48" s="14"/>
      <c r="J48" s="14"/>
      <c r="K48" s="42"/>
      <c r="L48" s="43"/>
      <c r="M48" s="44"/>
      <c r="N48" s="44"/>
    </row>
    <row r="49" spans="1:16" ht="21" customHeight="1" x14ac:dyDescent="0.2">
      <c r="F49" s="8"/>
      <c r="G49" s="32"/>
      <c r="H49" s="14"/>
      <c r="I49" s="14"/>
      <c r="J49" s="14"/>
      <c r="K49" s="42"/>
      <c r="L49" s="43"/>
      <c r="M49" s="44"/>
      <c r="N49" s="44"/>
      <c r="P49" s="19"/>
    </row>
    <row r="50" spans="1:16" ht="21" customHeight="1" x14ac:dyDescent="0.2">
      <c r="F50" s="8"/>
      <c r="G50" s="32"/>
      <c r="H50" s="14"/>
      <c r="I50" s="14"/>
      <c r="J50" s="14"/>
      <c r="K50" s="42"/>
      <c r="L50" s="43"/>
      <c r="M50" s="44"/>
      <c r="N50" s="44"/>
      <c r="P50" s="19"/>
    </row>
    <row r="51" spans="1:16" ht="21" customHeight="1" x14ac:dyDescent="0.2">
      <c r="F51" s="8"/>
      <c r="G51" s="32"/>
      <c r="H51" s="14"/>
      <c r="I51" s="14"/>
      <c r="J51" s="14"/>
      <c r="K51" s="42"/>
      <c r="L51" s="43"/>
      <c r="M51" s="44"/>
      <c r="N51" s="44"/>
    </row>
    <row r="52" spans="1:16" ht="21" customHeight="1" x14ac:dyDescent="0.2">
      <c r="A52" s="37"/>
      <c r="D52" s="22"/>
      <c r="E52" s="22"/>
      <c r="F52" s="8"/>
      <c r="G52" s="32"/>
      <c r="H52" s="14"/>
      <c r="I52" s="14"/>
      <c r="J52" s="14"/>
      <c r="K52" s="42"/>
      <c r="L52" s="43"/>
      <c r="M52" s="44"/>
      <c r="N52" s="44"/>
    </row>
    <row r="53" spans="1:16" s="22" customFormat="1" ht="21" customHeight="1" x14ac:dyDescent="0.2">
      <c r="A53" s="36"/>
      <c r="F53" s="8"/>
      <c r="G53"/>
      <c r="K53" s="42"/>
      <c r="L53" s="43"/>
      <c r="M53" s="44"/>
      <c r="N53" s="44"/>
    </row>
    <row r="54" spans="1:16" s="22" customFormat="1" ht="21" customHeight="1" x14ac:dyDescent="0.2">
      <c r="A54" s="36"/>
      <c r="G54" s="28"/>
      <c r="H54" s="14"/>
      <c r="I54" s="27"/>
      <c r="J54" s="5"/>
      <c r="K54" s="60"/>
      <c r="L54" s="61"/>
      <c r="M54" s="61"/>
      <c r="N54" s="62"/>
    </row>
    <row r="55" spans="1:16" s="22" customFormat="1" ht="21" customHeight="1" x14ac:dyDescent="0.25">
      <c r="A55" s="36"/>
      <c r="D55" s="35"/>
      <c r="E55" s="35"/>
      <c r="F55" s="35"/>
      <c r="G55" s="34">
        <f>SUM(G5:G54)</f>
        <v>115</v>
      </c>
      <c r="H55" s="34"/>
      <c r="I55" s="34"/>
      <c r="J55" s="58"/>
      <c r="K55" s="63"/>
      <c r="L55" s="64"/>
      <c r="M55" s="65"/>
      <c r="N55" s="66"/>
    </row>
    <row r="56" spans="1:16" s="22" customFormat="1" ht="21" customHeight="1" x14ac:dyDescent="0.2">
      <c r="A56" s="36"/>
      <c r="B56" s="6"/>
      <c r="C56" s="35"/>
      <c r="D56" s="5"/>
      <c r="E56" s="5"/>
      <c r="F56" s="6"/>
      <c r="G56" s="5"/>
      <c r="H56" s="5"/>
      <c r="I56" s="5"/>
      <c r="J56" s="5"/>
      <c r="K56" s="60"/>
      <c r="L56" s="61"/>
      <c r="M56" s="61"/>
      <c r="N56" s="62"/>
    </row>
    <row r="57" spans="1:16" x14ac:dyDescent="0.2">
      <c r="I57" s="38"/>
      <c r="J57" s="59"/>
      <c r="K57" s="60"/>
      <c r="L57" s="61"/>
      <c r="M57" s="61"/>
      <c r="N57" s="62"/>
    </row>
    <row r="58" spans="1:16" ht="19" x14ac:dyDescent="0.2">
      <c r="G58" s="14"/>
      <c r="H58" s="14"/>
      <c r="I58" s="39"/>
      <c r="J58" s="40"/>
      <c r="K58" s="106"/>
      <c r="L58" s="106"/>
      <c r="M58" s="67"/>
      <c r="N58" s="68"/>
    </row>
    <row r="59" spans="1:16" ht="19" x14ac:dyDescent="0.2">
      <c r="G59" s="14"/>
      <c r="H59" s="14"/>
      <c r="I59" s="14"/>
      <c r="J59" s="14"/>
      <c r="K59" s="106"/>
      <c r="L59" s="106"/>
      <c r="M59" s="69"/>
      <c r="N59" s="68"/>
    </row>
    <row r="60" spans="1:16" ht="19" x14ac:dyDescent="0.2">
      <c r="G60" s="14"/>
      <c r="H60" s="14"/>
      <c r="I60" s="14"/>
      <c r="J60" s="14"/>
      <c r="K60" s="106"/>
      <c r="L60" s="106"/>
      <c r="M60" s="70"/>
      <c r="N60" s="68"/>
    </row>
    <row r="61" spans="1:16" x14ac:dyDescent="0.2">
      <c r="K61" s="60"/>
      <c r="L61" s="61"/>
      <c r="M61" s="61"/>
      <c r="N61" s="62"/>
    </row>
    <row r="62" spans="1:16" x14ac:dyDescent="0.2">
      <c r="K62" s="60"/>
      <c r="L62" s="61"/>
      <c r="M62" s="61"/>
      <c r="N62" s="62"/>
    </row>
    <row r="63" spans="1:16" x14ac:dyDescent="0.2">
      <c r="K63" s="71"/>
      <c r="L63" s="72"/>
      <c r="M63" s="72"/>
      <c r="N63" s="73"/>
    </row>
    <row r="64" spans="1:16" x14ac:dyDescent="0.2">
      <c r="K64" s="71"/>
      <c r="L64" s="72"/>
      <c r="M64" s="72"/>
      <c r="N64" s="73"/>
    </row>
  </sheetData>
  <mergeCells count="8">
    <mergeCell ref="K60:L60"/>
    <mergeCell ref="B2:N2"/>
    <mergeCell ref="B3:N3"/>
    <mergeCell ref="K58:L58"/>
    <mergeCell ref="K59:L59"/>
    <mergeCell ref="K18:L18"/>
    <mergeCell ref="K19:L19"/>
    <mergeCell ref="K20:L20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D12:D23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4"/>
  <sheetViews>
    <sheetView workbookViewId="0">
      <selection activeCell="I15" sqref="I15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0.29166666666666669</v>
      </c>
      <c r="D4">
        <v>4.5</v>
      </c>
      <c r="E4" s="1">
        <f t="shared" ref="E4:E41" si="0">D4/(24*60)</f>
        <v>3.1250000000000002E-3</v>
      </c>
    </row>
    <row r="5" spans="1:5" x14ac:dyDescent="0.2">
      <c r="A5" t="s">
        <v>1</v>
      </c>
      <c r="B5" s="3">
        <v>0.2951388888888889</v>
      </c>
      <c r="D5">
        <v>4.66</v>
      </c>
      <c r="E5" s="1">
        <f t="shared" si="0"/>
        <v>3.236111111111111E-3</v>
      </c>
    </row>
    <row r="6" spans="1:5" x14ac:dyDescent="0.2">
      <c r="A6" t="s">
        <v>1</v>
      </c>
      <c r="B6" s="3">
        <v>0.2986111111111111</v>
      </c>
      <c r="D6">
        <v>4.84</v>
      </c>
      <c r="E6" s="1">
        <f t="shared" si="0"/>
        <v>3.3611111111111112E-3</v>
      </c>
    </row>
    <row r="7" spans="1:5" x14ac:dyDescent="0.2">
      <c r="A7" t="s">
        <v>2</v>
      </c>
      <c r="B7" s="3">
        <v>0.30208333333333298</v>
      </c>
      <c r="D7">
        <v>5</v>
      </c>
      <c r="E7" s="1">
        <f t="shared" si="0"/>
        <v>3.472222222222222E-3</v>
      </c>
    </row>
    <row r="8" spans="1:5" x14ac:dyDescent="0.2">
      <c r="B8" s="3">
        <v>0.30555555555555503</v>
      </c>
      <c r="D8">
        <v>5.16</v>
      </c>
      <c r="E8" s="1">
        <f t="shared" si="0"/>
        <v>3.5833333333333333E-3</v>
      </c>
    </row>
    <row r="9" spans="1:5" x14ac:dyDescent="0.2">
      <c r="B9" s="3">
        <v>0.30902777777777801</v>
      </c>
      <c r="D9">
        <v>5.34</v>
      </c>
      <c r="E9" s="1">
        <f t="shared" si="0"/>
        <v>3.7083333333333334E-3</v>
      </c>
    </row>
    <row r="10" spans="1:5" x14ac:dyDescent="0.2">
      <c r="B10" s="3">
        <v>0.3125</v>
      </c>
      <c r="D10">
        <v>5.5</v>
      </c>
      <c r="E10" s="1">
        <f t="shared" si="0"/>
        <v>3.8194444444444443E-3</v>
      </c>
    </row>
    <row r="11" spans="1:5" x14ac:dyDescent="0.2">
      <c r="B11" s="3">
        <v>0.31597222222222199</v>
      </c>
      <c r="D11">
        <v>5.66</v>
      </c>
      <c r="E11" s="1">
        <f t="shared" si="0"/>
        <v>3.9305555555555561E-3</v>
      </c>
    </row>
    <row r="12" spans="1:5" x14ac:dyDescent="0.2">
      <c r="B12" s="3">
        <v>0.31944444444444398</v>
      </c>
      <c r="D12">
        <v>5.84</v>
      </c>
      <c r="E12" s="1">
        <f t="shared" si="0"/>
        <v>4.0555555555555553E-3</v>
      </c>
    </row>
    <row r="13" spans="1:5" x14ac:dyDescent="0.2">
      <c r="B13" s="3">
        <v>0.32291666666666702</v>
      </c>
      <c r="D13">
        <v>6</v>
      </c>
      <c r="E13" s="1">
        <f t="shared" si="0"/>
        <v>4.1666666666666666E-3</v>
      </c>
    </row>
    <row r="14" spans="1:5" x14ac:dyDescent="0.2">
      <c r="B14" s="3">
        <v>0.32638888888888901</v>
      </c>
      <c r="D14">
        <v>6.16</v>
      </c>
      <c r="E14" s="1">
        <f t="shared" si="0"/>
        <v>4.2777777777777779E-3</v>
      </c>
    </row>
    <row r="15" spans="1:5" x14ac:dyDescent="0.2">
      <c r="B15" s="3">
        <v>0.32986111111111099</v>
      </c>
      <c r="D15">
        <v>6.34</v>
      </c>
      <c r="E15" s="1">
        <f t="shared" si="0"/>
        <v>4.402777777777778E-3</v>
      </c>
    </row>
    <row r="16" spans="1:5" x14ac:dyDescent="0.2">
      <c r="B16" s="3">
        <v>0.33333333333333298</v>
      </c>
      <c r="D16">
        <v>6.5</v>
      </c>
      <c r="E16" s="1">
        <f t="shared" si="0"/>
        <v>4.5138888888888885E-3</v>
      </c>
    </row>
    <row r="17" spans="2:5" x14ac:dyDescent="0.2">
      <c r="B17" s="3">
        <v>0.33680555555555503</v>
      </c>
      <c r="D17">
        <v>6.66</v>
      </c>
      <c r="E17" s="1">
        <f t="shared" si="0"/>
        <v>4.6249999999999998E-3</v>
      </c>
    </row>
    <row r="18" spans="2:5" x14ac:dyDescent="0.2">
      <c r="B18" s="3">
        <v>0.34027777777777701</v>
      </c>
      <c r="D18">
        <v>6.84</v>
      </c>
      <c r="E18" s="1">
        <f t="shared" si="0"/>
        <v>4.7499999999999999E-3</v>
      </c>
    </row>
    <row r="19" spans="2:5" x14ac:dyDescent="0.2">
      <c r="B19" s="3">
        <v>0.34375</v>
      </c>
      <c r="D19">
        <v>7</v>
      </c>
      <c r="E19" s="1">
        <f t="shared" si="0"/>
        <v>4.8611111111111112E-3</v>
      </c>
    </row>
    <row r="20" spans="2:5" x14ac:dyDescent="0.2">
      <c r="B20" s="3">
        <v>0.34722222222222199</v>
      </c>
      <c r="D20">
        <v>7.16</v>
      </c>
      <c r="E20" s="1">
        <f t="shared" si="0"/>
        <v>4.9722222222222225E-3</v>
      </c>
    </row>
    <row r="21" spans="2:5" x14ac:dyDescent="0.2">
      <c r="B21" s="3">
        <v>0.35069444444444398</v>
      </c>
      <c r="D21">
        <v>7.34</v>
      </c>
      <c r="E21" s="1">
        <f t="shared" si="0"/>
        <v>5.0972222222222217E-3</v>
      </c>
    </row>
    <row r="22" spans="2:5" x14ac:dyDescent="0.2">
      <c r="B22" s="3">
        <v>0.35416666666666602</v>
      </c>
      <c r="D22">
        <v>7.5</v>
      </c>
      <c r="E22" s="1">
        <f t="shared" si="0"/>
        <v>5.208333333333333E-3</v>
      </c>
    </row>
    <row r="23" spans="2:5" x14ac:dyDescent="0.2">
      <c r="B23" s="3">
        <v>0.35763888888888901</v>
      </c>
      <c r="D23">
        <v>7.66</v>
      </c>
      <c r="E23" s="1">
        <f t="shared" si="0"/>
        <v>5.3194444444444444E-3</v>
      </c>
    </row>
    <row r="24" spans="2:5" x14ac:dyDescent="0.2">
      <c r="B24" s="3">
        <v>0.36111111111111099</v>
      </c>
      <c r="D24">
        <v>7.84</v>
      </c>
      <c r="E24" s="1">
        <f t="shared" si="0"/>
        <v>5.4444444444444445E-3</v>
      </c>
    </row>
    <row r="25" spans="2:5" x14ac:dyDescent="0.2">
      <c r="B25" s="3">
        <v>0.36458333333333298</v>
      </c>
      <c r="D25">
        <v>8</v>
      </c>
      <c r="E25" s="1">
        <f t="shared" si="0"/>
        <v>5.5555555555555558E-3</v>
      </c>
    </row>
    <row r="26" spans="2:5" x14ac:dyDescent="0.2">
      <c r="B26" s="3">
        <v>0.36805555555555503</v>
      </c>
      <c r="D26">
        <v>8.16</v>
      </c>
      <c r="E26" s="1">
        <f t="shared" si="0"/>
        <v>5.6666666666666671E-3</v>
      </c>
    </row>
    <row r="27" spans="2:5" x14ac:dyDescent="0.2">
      <c r="B27" s="3">
        <v>0.37152777777777701</v>
      </c>
      <c r="D27">
        <v>8.34</v>
      </c>
      <c r="E27" s="1">
        <f t="shared" si="0"/>
        <v>5.7916666666666663E-3</v>
      </c>
    </row>
    <row r="28" spans="2:5" x14ac:dyDescent="0.2">
      <c r="B28" s="3">
        <v>0.375</v>
      </c>
      <c r="D28">
        <v>8.5</v>
      </c>
      <c r="E28" s="1">
        <f t="shared" si="0"/>
        <v>5.9027777777777776E-3</v>
      </c>
    </row>
    <row r="29" spans="2:5" x14ac:dyDescent="0.2">
      <c r="B29" s="3">
        <v>0.37847222222222199</v>
      </c>
      <c r="D29">
        <v>8.66</v>
      </c>
      <c r="E29" s="1">
        <f t="shared" si="0"/>
        <v>6.0138888888888889E-3</v>
      </c>
    </row>
    <row r="30" spans="2:5" x14ac:dyDescent="0.2">
      <c r="B30" s="3">
        <v>0.38194444444444398</v>
      </c>
      <c r="D30">
        <v>8.84</v>
      </c>
      <c r="E30" s="1">
        <f t="shared" si="0"/>
        <v>6.138888888888889E-3</v>
      </c>
    </row>
    <row r="31" spans="2:5" x14ac:dyDescent="0.2">
      <c r="B31" s="3">
        <v>0.38541666666666602</v>
      </c>
      <c r="D31">
        <v>9</v>
      </c>
      <c r="E31" s="1">
        <f t="shared" si="0"/>
        <v>6.2500000000000003E-3</v>
      </c>
    </row>
    <row r="32" spans="2:5" x14ac:dyDescent="0.2">
      <c r="B32" s="3">
        <v>0.38888888888888801</v>
      </c>
      <c r="D32">
        <v>9.5</v>
      </c>
      <c r="E32" s="1">
        <f t="shared" si="0"/>
        <v>6.5972222222222222E-3</v>
      </c>
    </row>
    <row r="33" spans="2:5" x14ac:dyDescent="0.2">
      <c r="B33" s="3">
        <v>0.39236111111111099</v>
      </c>
      <c r="D33">
        <v>9.66</v>
      </c>
      <c r="E33" s="1">
        <f t="shared" si="0"/>
        <v>6.7083333333333335E-3</v>
      </c>
    </row>
    <row r="34" spans="2:5" x14ac:dyDescent="0.2">
      <c r="B34" s="3">
        <v>0.39583333333333298</v>
      </c>
      <c r="D34">
        <v>9.84</v>
      </c>
      <c r="E34" s="1">
        <f t="shared" si="0"/>
        <v>6.8333333333333336E-3</v>
      </c>
    </row>
    <row r="35" spans="2:5" x14ac:dyDescent="0.2">
      <c r="B35" s="3">
        <v>0.39930555555555503</v>
      </c>
      <c r="D35">
        <v>10</v>
      </c>
      <c r="E35" s="1">
        <f t="shared" si="0"/>
        <v>6.9444444444444441E-3</v>
      </c>
    </row>
    <row r="36" spans="2:5" x14ac:dyDescent="0.2">
      <c r="B36" s="3">
        <v>0.40277777777777701</v>
      </c>
      <c r="D36">
        <v>10.16</v>
      </c>
      <c r="E36" s="1">
        <f t="shared" si="0"/>
        <v>7.0555555555555554E-3</v>
      </c>
    </row>
    <row r="37" spans="2:5" x14ac:dyDescent="0.2">
      <c r="B37" s="3">
        <v>0.406249999999999</v>
      </c>
      <c r="D37">
        <v>10.34</v>
      </c>
      <c r="E37" s="1">
        <f t="shared" si="0"/>
        <v>7.1805555555555555E-3</v>
      </c>
    </row>
    <row r="38" spans="2:5" x14ac:dyDescent="0.2">
      <c r="B38" s="3">
        <v>0.40972222222222199</v>
      </c>
      <c r="D38">
        <v>10.5</v>
      </c>
      <c r="E38" s="1">
        <f t="shared" si="0"/>
        <v>7.2916666666666668E-3</v>
      </c>
    </row>
    <row r="39" spans="2:5" x14ac:dyDescent="0.2">
      <c r="B39" s="3">
        <v>0.41319444444444398</v>
      </c>
      <c r="D39">
        <v>10.66</v>
      </c>
      <c r="E39" s="1">
        <f t="shared" si="0"/>
        <v>7.4027777777777781E-3</v>
      </c>
    </row>
    <row r="40" spans="2:5" x14ac:dyDescent="0.2">
      <c r="B40" s="3">
        <v>0.41666666666666602</v>
      </c>
      <c r="D40">
        <v>10</v>
      </c>
      <c r="E40" s="1">
        <f t="shared" si="0"/>
        <v>6.9444444444444441E-3</v>
      </c>
    </row>
    <row r="41" spans="2:5" x14ac:dyDescent="0.2">
      <c r="B41" s="3">
        <v>0.42013888888888801</v>
      </c>
      <c r="D41">
        <v>11</v>
      </c>
      <c r="E41" s="1">
        <f t="shared" si="0"/>
        <v>7.6388888888888886E-3</v>
      </c>
    </row>
    <row r="42" spans="2:5" x14ac:dyDescent="0.2">
      <c r="B42" s="3">
        <v>0.42361111111111099</v>
      </c>
      <c r="D42">
        <v>11.16</v>
      </c>
      <c r="E42" s="1">
        <f t="shared" ref="E42:E44" si="1">D42/(24*60)</f>
        <v>7.7499999999999999E-3</v>
      </c>
    </row>
    <row r="43" spans="2:5" x14ac:dyDescent="0.2">
      <c r="B43" s="3">
        <v>0.42708333333333298</v>
      </c>
      <c r="D43">
        <v>11.34</v>
      </c>
      <c r="E43" s="1">
        <f t="shared" si="1"/>
        <v>7.8750000000000001E-3</v>
      </c>
    </row>
    <row r="44" spans="2:5" x14ac:dyDescent="0.2">
      <c r="B44" s="3">
        <v>0.43055555555555503</v>
      </c>
      <c r="D44">
        <v>11.5</v>
      </c>
      <c r="E44" s="1">
        <f t="shared" si="1"/>
        <v>7.9861111111111105E-3</v>
      </c>
    </row>
    <row r="45" spans="2:5" x14ac:dyDescent="0.2">
      <c r="B45" s="3">
        <v>0.43402777777777701</v>
      </c>
      <c r="E45" s="1"/>
    </row>
    <row r="46" spans="2:5" x14ac:dyDescent="0.2">
      <c r="B46" s="3">
        <v>0.437499999999999</v>
      </c>
      <c r="E46" s="1"/>
    </row>
    <row r="47" spans="2:5" x14ac:dyDescent="0.2">
      <c r="B47" s="3">
        <v>0.44097222222222199</v>
      </c>
      <c r="E47" s="1"/>
    </row>
    <row r="48" spans="2:5" x14ac:dyDescent="0.2">
      <c r="B48" s="3">
        <v>0.44444444444444398</v>
      </c>
      <c r="E48" s="1"/>
    </row>
    <row r="49" spans="2:5" x14ac:dyDescent="0.2">
      <c r="B49" s="3">
        <v>0.44791666666666602</v>
      </c>
      <c r="E49" s="1"/>
    </row>
    <row r="50" spans="2:5" x14ac:dyDescent="0.2">
      <c r="B50" s="3">
        <v>0.45138888888888801</v>
      </c>
      <c r="E50" s="1"/>
    </row>
    <row r="51" spans="2:5" x14ac:dyDescent="0.2">
      <c r="B51" s="3">
        <v>0.45486111111110999</v>
      </c>
      <c r="E51" s="1"/>
    </row>
    <row r="52" spans="2:5" x14ac:dyDescent="0.2">
      <c r="B52" s="3">
        <v>0.45833333333333298</v>
      </c>
      <c r="E52" s="1"/>
    </row>
    <row r="53" spans="2:5" x14ac:dyDescent="0.2">
      <c r="B53" s="3">
        <v>0.46180555555555503</v>
      </c>
      <c r="E53" s="1"/>
    </row>
    <row r="54" spans="2:5" x14ac:dyDescent="0.2">
      <c r="B54" s="3">
        <v>0.46527777777777701</v>
      </c>
      <c r="E54" s="1"/>
    </row>
    <row r="55" spans="2:5" x14ac:dyDescent="0.2">
      <c r="B55" s="3">
        <v>0.468749999999999</v>
      </c>
      <c r="E55" s="1"/>
    </row>
    <row r="56" spans="2:5" x14ac:dyDescent="0.2">
      <c r="B56" s="3">
        <v>0.47222222222222099</v>
      </c>
      <c r="E56" s="1"/>
    </row>
    <row r="57" spans="2:5" x14ac:dyDescent="0.2">
      <c r="B57" s="3">
        <v>0.47569444444444398</v>
      </c>
      <c r="E57" s="1"/>
    </row>
    <row r="58" spans="2:5" x14ac:dyDescent="0.2">
      <c r="B58" s="3">
        <v>0.47916666666666602</v>
      </c>
      <c r="E58" s="1"/>
    </row>
    <row r="59" spans="2:5" x14ac:dyDescent="0.2">
      <c r="B59" s="3">
        <v>0.48263888888888801</v>
      </c>
      <c r="E59" s="1"/>
    </row>
    <row r="60" spans="2:5" x14ac:dyDescent="0.2">
      <c r="B60" s="3">
        <v>0.48611111111110999</v>
      </c>
      <c r="E60" s="1"/>
    </row>
    <row r="61" spans="2:5" x14ac:dyDescent="0.2">
      <c r="B61" s="3">
        <v>0.48958333333333298</v>
      </c>
      <c r="E61" s="1"/>
    </row>
    <row r="62" spans="2:5" x14ac:dyDescent="0.2">
      <c r="B62" s="3">
        <v>0.49305555555555503</v>
      </c>
      <c r="E62" s="1"/>
    </row>
    <row r="63" spans="2:5" x14ac:dyDescent="0.2">
      <c r="B63" s="3">
        <v>0.49652777777777701</v>
      </c>
      <c r="E63" s="1"/>
    </row>
    <row r="64" spans="2:5" x14ac:dyDescent="0.2">
      <c r="B64" s="3"/>
      <c r="E64" s="1"/>
    </row>
    <row r="65" spans="2:5" x14ac:dyDescent="0.2">
      <c r="B65" s="3"/>
      <c r="E65" s="1"/>
    </row>
    <row r="66" spans="2:5" x14ac:dyDescent="0.2">
      <c r="B66" s="3"/>
      <c r="E66" s="1"/>
    </row>
    <row r="67" spans="2:5" x14ac:dyDescent="0.2">
      <c r="B67" s="3"/>
      <c r="E67" s="1"/>
    </row>
    <row r="68" spans="2:5" x14ac:dyDescent="0.2">
      <c r="B68" s="3"/>
      <c r="E68" s="1"/>
    </row>
    <row r="69" spans="2:5" x14ac:dyDescent="0.2">
      <c r="B69" s="3"/>
      <c r="E69" s="1"/>
    </row>
    <row r="70" spans="2:5" x14ac:dyDescent="0.2">
      <c r="B70" s="3"/>
      <c r="E70" s="1"/>
    </row>
    <row r="71" spans="2:5" x14ac:dyDescent="0.2">
      <c r="B71" s="3"/>
      <c r="E71" s="1"/>
    </row>
    <row r="72" spans="2:5" x14ac:dyDescent="0.2">
      <c r="B72" s="3"/>
      <c r="E72" s="1"/>
    </row>
    <row r="73" spans="2:5" x14ac:dyDescent="0.2">
      <c r="B73" s="3"/>
      <c r="E73" s="1"/>
    </row>
    <row r="74" spans="2:5" x14ac:dyDescent="0.2">
      <c r="B74" s="3"/>
      <c r="E74" s="1"/>
    </row>
    <row r="75" spans="2:5" x14ac:dyDescent="0.2">
      <c r="B75" s="3"/>
      <c r="E75" s="1"/>
    </row>
    <row r="76" spans="2:5" x14ac:dyDescent="0.2">
      <c r="B76" s="3"/>
      <c r="E76" s="1"/>
    </row>
    <row r="77" spans="2:5" x14ac:dyDescent="0.2">
      <c r="B77" s="3"/>
      <c r="E77" s="1"/>
    </row>
    <row r="78" spans="2:5" x14ac:dyDescent="0.2">
      <c r="B78" s="3"/>
      <c r="E78" s="1"/>
    </row>
    <row r="79" spans="2:5" x14ac:dyDescent="0.2">
      <c r="B79" s="3"/>
      <c r="E79" s="1"/>
    </row>
    <row r="80" spans="2:5" x14ac:dyDescent="0.2">
      <c r="B80" s="3"/>
      <c r="E80" s="1"/>
    </row>
    <row r="81" spans="2:5" x14ac:dyDescent="0.2">
      <c r="B81" s="3"/>
      <c r="E81" s="1"/>
    </row>
    <row r="82" spans="2:5" x14ac:dyDescent="0.2">
      <c r="B82" s="3"/>
      <c r="E82" s="1"/>
    </row>
    <row r="83" spans="2:5" x14ac:dyDescent="0.2">
      <c r="B83" s="3"/>
      <c r="E83" s="1"/>
    </row>
    <row r="84" spans="2:5" x14ac:dyDescent="0.2">
      <c r="B84" s="3"/>
      <c r="E84" s="1"/>
    </row>
    <row r="85" spans="2:5" x14ac:dyDescent="0.2">
      <c r="B85" s="3"/>
      <c r="E85" s="1"/>
    </row>
    <row r="86" spans="2:5" x14ac:dyDescent="0.2">
      <c r="B86" s="3"/>
      <c r="E86" s="1"/>
    </row>
    <row r="87" spans="2:5" x14ac:dyDescent="0.2">
      <c r="B87" s="3"/>
      <c r="E87" s="1"/>
    </row>
    <row r="88" spans="2:5" x14ac:dyDescent="0.2">
      <c r="B88" s="3"/>
      <c r="E88" s="1"/>
    </row>
    <row r="89" spans="2:5" x14ac:dyDescent="0.2">
      <c r="B89" s="3"/>
      <c r="E89" s="1"/>
    </row>
    <row r="90" spans="2:5" x14ac:dyDescent="0.2">
      <c r="B90" s="3"/>
      <c r="E90" s="1"/>
    </row>
    <row r="91" spans="2:5" x14ac:dyDescent="0.2">
      <c r="B91" s="3"/>
      <c r="E91" s="1"/>
    </row>
    <row r="92" spans="2:5" x14ac:dyDescent="0.2">
      <c r="B92" s="3"/>
      <c r="E92" s="1"/>
    </row>
    <row r="93" spans="2:5" x14ac:dyDescent="0.2">
      <c r="B93" s="3"/>
      <c r="E93" s="1"/>
    </row>
    <row r="94" spans="2:5" x14ac:dyDescent="0.2">
      <c r="B94" s="3"/>
      <c r="E94" s="1"/>
    </row>
    <row r="95" spans="2:5" x14ac:dyDescent="0.2">
      <c r="B95" s="3"/>
      <c r="E95" s="1"/>
    </row>
    <row r="96" spans="2:5" x14ac:dyDescent="0.2">
      <c r="B96" s="3"/>
      <c r="E96" s="1"/>
    </row>
    <row r="97" spans="2:5" x14ac:dyDescent="0.2">
      <c r="B97" s="3"/>
      <c r="E97" s="1"/>
    </row>
    <row r="98" spans="2:5" x14ac:dyDescent="0.2">
      <c r="B98" s="3"/>
      <c r="E98" s="1"/>
    </row>
    <row r="99" spans="2:5" x14ac:dyDescent="0.2">
      <c r="B99" s="3"/>
      <c r="E99" s="1"/>
    </row>
    <row r="100" spans="2:5" x14ac:dyDescent="0.2">
      <c r="B100" s="3"/>
      <c r="E100" s="1"/>
    </row>
    <row r="101" spans="2:5" x14ac:dyDescent="0.2">
      <c r="B101" s="3"/>
      <c r="E101" s="1"/>
    </row>
    <row r="102" spans="2:5" x14ac:dyDescent="0.2">
      <c r="B102" s="3"/>
      <c r="E102" s="1"/>
    </row>
    <row r="103" spans="2:5" x14ac:dyDescent="0.2">
      <c r="B103" s="3"/>
      <c r="E103" s="1"/>
    </row>
    <row r="104" spans="2:5" x14ac:dyDescent="0.2">
      <c r="B104" s="3"/>
      <c r="E104" s="1"/>
    </row>
    <row r="105" spans="2:5" x14ac:dyDescent="0.2">
      <c r="B105" s="3"/>
      <c r="E105" s="1"/>
    </row>
    <row r="106" spans="2:5" x14ac:dyDescent="0.2">
      <c r="B106" s="3"/>
      <c r="E106" s="1"/>
    </row>
    <row r="107" spans="2:5" x14ac:dyDescent="0.2">
      <c r="B107" s="3"/>
      <c r="E107" s="1"/>
    </row>
    <row r="108" spans="2:5" x14ac:dyDescent="0.2">
      <c r="B108" s="3"/>
      <c r="E108" s="1"/>
    </row>
    <row r="109" spans="2:5" x14ac:dyDescent="0.2">
      <c r="B109" s="3"/>
      <c r="E109" s="1"/>
    </row>
    <row r="110" spans="2:5" x14ac:dyDescent="0.2">
      <c r="B110" s="3"/>
      <c r="E110" s="1"/>
    </row>
    <row r="111" spans="2:5" x14ac:dyDescent="0.2">
      <c r="B111" s="3"/>
      <c r="E111" s="1"/>
    </row>
    <row r="112" spans="2:5" x14ac:dyDescent="0.2">
      <c r="B112" s="3"/>
      <c r="E112" s="1"/>
    </row>
    <row r="113" spans="2:5" x14ac:dyDescent="0.2">
      <c r="B113" s="3"/>
      <c r="E113" s="1"/>
    </row>
    <row r="114" spans="2:5" x14ac:dyDescent="0.2">
      <c r="B114" s="3"/>
      <c r="E114" s="1"/>
    </row>
    <row r="115" spans="2:5" x14ac:dyDescent="0.2">
      <c r="B115" s="3"/>
      <c r="E115" s="1"/>
    </row>
    <row r="116" spans="2:5" x14ac:dyDescent="0.2">
      <c r="B116" s="3"/>
      <c r="E116" s="1"/>
    </row>
    <row r="117" spans="2:5" x14ac:dyDescent="0.2">
      <c r="B117" s="3"/>
      <c r="E117" s="1"/>
    </row>
    <row r="118" spans="2:5" x14ac:dyDescent="0.2">
      <c r="B118" s="3"/>
      <c r="E118" s="1"/>
    </row>
    <row r="119" spans="2:5" x14ac:dyDescent="0.2">
      <c r="B119" s="3"/>
      <c r="E119" s="1"/>
    </row>
    <row r="120" spans="2:5" x14ac:dyDescent="0.2">
      <c r="B120" s="3"/>
      <c r="E120" s="1"/>
    </row>
    <row r="121" spans="2:5" x14ac:dyDescent="0.2">
      <c r="B121" s="3"/>
      <c r="E121" s="1"/>
    </row>
    <row r="122" spans="2:5" x14ac:dyDescent="0.2">
      <c r="B122" s="3"/>
      <c r="E122" s="1"/>
    </row>
    <row r="123" spans="2:5" x14ac:dyDescent="0.2">
      <c r="B123" s="3"/>
      <c r="E123" s="1"/>
    </row>
    <row r="124" spans="2:5" x14ac:dyDescent="0.2">
      <c r="B124" s="3"/>
      <c r="E124" s="1"/>
    </row>
    <row r="125" spans="2:5" x14ac:dyDescent="0.2">
      <c r="B125" s="3"/>
      <c r="E125" s="1"/>
    </row>
    <row r="126" spans="2:5" x14ac:dyDescent="0.2">
      <c r="B126" s="3"/>
      <c r="E126" s="1"/>
    </row>
    <row r="127" spans="2:5" x14ac:dyDescent="0.2">
      <c r="B127" s="3"/>
      <c r="E127" s="1"/>
    </row>
    <row r="128" spans="2:5" x14ac:dyDescent="0.2">
      <c r="B128" s="3"/>
      <c r="E128" s="1"/>
    </row>
    <row r="129" spans="2:5" x14ac:dyDescent="0.2">
      <c r="B129" s="3"/>
      <c r="E129" s="1"/>
    </row>
    <row r="130" spans="2:5" x14ac:dyDescent="0.2">
      <c r="B130" s="3"/>
      <c r="E130" s="1"/>
    </row>
    <row r="131" spans="2:5" x14ac:dyDescent="0.2">
      <c r="B131" s="3"/>
      <c r="E131" s="1"/>
    </row>
    <row r="132" spans="2:5" x14ac:dyDescent="0.2">
      <c r="B132" s="3"/>
      <c r="E132" s="1"/>
    </row>
    <row r="133" spans="2:5" x14ac:dyDescent="0.2">
      <c r="B133" s="3"/>
      <c r="E133" s="1"/>
    </row>
    <row r="134" spans="2:5" x14ac:dyDescent="0.2">
      <c r="B134" s="3"/>
      <c r="E134" s="1"/>
    </row>
    <row r="135" spans="2:5" x14ac:dyDescent="0.2">
      <c r="E135" s="1"/>
    </row>
    <row r="136" spans="2:5" x14ac:dyDescent="0.2">
      <c r="E136" s="1"/>
    </row>
    <row r="137" spans="2:5" x14ac:dyDescent="0.2">
      <c r="E137" s="1"/>
    </row>
    <row r="138" spans="2:5" x14ac:dyDescent="0.2">
      <c r="E138" s="1"/>
    </row>
    <row r="139" spans="2:5" x14ac:dyDescent="0.2">
      <c r="E139" s="1"/>
    </row>
    <row r="140" spans="2:5" x14ac:dyDescent="0.2">
      <c r="E140" s="1"/>
    </row>
    <row r="141" spans="2:5" x14ac:dyDescent="0.2">
      <c r="E141" s="1"/>
    </row>
    <row r="142" spans="2:5" x14ac:dyDescent="0.2">
      <c r="E142" s="1"/>
    </row>
    <row r="143" spans="2:5" x14ac:dyDescent="0.2">
      <c r="E143" s="1"/>
    </row>
    <row r="144" spans="2:5" x14ac:dyDescent="0.2">
      <c r="E144" s="1"/>
    </row>
    <row r="145" spans="5:5" x14ac:dyDescent="0.2">
      <c r="E145" s="1"/>
    </row>
    <row r="146" spans="5:5" x14ac:dyDescent="0.2">
      <c r="E146" s="1"/>
    </row>
    <row r="147" spans="5:5" x14ac:dyDescent="0.2">
      <c r="E147" s="1"/>
    </row>
    <row r="148" spans="5:5" x14ac:dyDescent="0.2">
      <c r="E148" s="1"/>
    </row>
    <row r="149" spans="5:5" x14ac:dyDescent="0.2">
      <c r="E149" s="1"/>
    </row>
    <row r="150" spans="5:5" x14ac:dyDescent="0.2">
      <c r="E150" s="1"/>
    </row>
    <row r="151" spans="5:5" x14ac:dyDescent="0.2">
      <c r="E151" s="1"/>
    </row>
    <row r="152" spans="5:5" x14ac:dyDescent="0.2">
      <c r="E152" s="1"/>
    </row>
    <row r="153" spans="5:5" x14ac:dyDescent="0.2">
      <c r="E153" s="1"/>
    </row>
    <row r="154" spans="5:5" x14ac:dyDescent="0.2">
      <c r="E154" s="1"/>
    </row>
    <row r="155" spans="5:5" x14ac:dyDescent="0.2">
      <c r="E155" s="1"/>
    </row>
    <row r="156" spans="5:5" x14ac:dyDescent="0.2">
      <c r="E156" s="1"/>
    </row>
    <row r="157" spans="5:5" x14ac:dyDescent="0.2">
      <c r="E157" s="1"/>
    </row>
    <row r="158" spans="5:5" x14ac:dyDescent="0.2">
      <c r="E158" s="1"/>
    </row>
    <row r="159" spans="5:5" x14ac:dyDescent="0.2">
      <c r="E159" s="1"/>
    </row>
    <row r="160" spans="5:5" x14ac:dyDescent="0.2">
      <c r="E160" s="1"/>
    </row>
    <row r="161" spans="2:5" x14ac:dyDescent="0.2">
      <c r="E161" s="1"/>
    </row>
    <row r="162" spans="2:5" x14ac:dyDescent="0.2">
      <c r="E162" s="1"/>
    </row>
    <row r="163" spans="2:5" x14ac:dyDescent="0.2">
      <c r="E163" s="1"/>
    </row>
    <row r="164" spans="2:5" x14ac:dyDescent="0.2">
      <c r="E164" s="1"/>
    </row>
    <row r="165" spans="2:5" x14ac:dyDescent="0.2">
      <c r="E165" s="1"/>
    </row>
    <row r="166" spans="2:5" x14ac:dyDescent="0.2">
      <c r="E166" s="1"/>
    </row>
    <row r="167" spans="2:5" x14ac:dyDescent="0.2">
      <c r="E167" s="1"/>
    </row>
    <row r="168" spans="2:5" x14ac:dyDescent="0.2">
      <c r="E168" s="1"/>
    </row>
    <row r="169" spans="2:5" x14ac:dyDescent="0.2">
      <c r="E169" s="1"/>
    </row>
    <row r="170" spans="2:5" x14ac:dyDescent="0.2">
      <c r="E170" s="1"/>
    </row>
    <row r="171" spans="2:5" x14ac:dyDescent="0.2">
      <c r="E171" s="1"/>
    </row>
    <row r="172" spans="2:5" x14ac:dyDescent="0.2">
      <c r="B172" s="3"/>
      <c r="E172" s="1"/>
    </row>
    <row r="173" spans="2:5" x14ac:dyDescent="0.2">
      <c r="B173" s="3"/>
      <c r="E173" s="1"/>
    </row>
    <row r="174" spans="2:5" x14ac:dyDescent="0.2">
      <c r="B174" s="3"/>
      <c r="E174" s="1"/>
    </row>
    <row r="175" spans="2:5" x14ac:dyDescent="0.2">
      <c r="B175" s="3"/>
      <c r="E175" s="1"/>
    </row>
    <row r="176" spans="2:5" x14ac:dyDescent="0.2">
      <c r="B176" s="3"/>
      <c r="E176" s="1"/>
    </row>
    <row r="177" spans="2:5" x14ac:dyDescent="0.2">
      <c r="B177" s="3"/>
      <c r="E177" s="1"/>
    </row>
    <row r="178" spans="2:5" x14ac:dyDescent="0.2">
      <c r="B178" s="3"/>
      <c r="E178" s="1"/>
    </row>
    <row r="179" spans="2:5" x14ac:dyDescent="0.2">
      <c r="B179" s="3"/>
      <c r="E179" s="1"/>
    </row>
    <row r="180" spans="2:5" x14ac:dyDescent="0.2">
      <c r="B180" s="3"/>
      <c r="E180" s="1"/>
    </row>
    <row r="181" spans="2:5" x14ac:dyDescent="0.2">
      <c r="B181" s="3"/>
      <c r="E181" s="1"/>
    </row>
    <row r="182" spans="2:5" x14ac:dyDescent="0.2">
      <c r="B182" s="3"/>
      <c r="E182" s="1"/>
    </row>
    <row r="183" spans="2:5" x14ac:dyDescent="0.2">
      <c r="B183" s="3"/>
      <c r="E183" s="1"/>
    </row>
    <row r="184" spans="2:5" x14ac:dyDescent="0.2">
      <c r="B184" s="3"/>
      <c r="E184" s="1"/>
    </row>
    <row r="185" spans="2:5" x14ac:dyDescent="0.2">
      <c r="B185" s="3"/>
      <c r="E185" s="1"/>
    </row>
    <row r="186" spans="2:5" x14ac:dyDescent="0.2">
      <c r="B186" s="3"/>
      <c r="E186" s="1"/>
    </row>
    <row r="187" spans="2:5" x14ac:dyDescent="0.2">
      <c r="B187" s="3"/>
      <c r="E187" s="1"/>
    </row>
    <row r="188" spans="2:5" x14ac:dyDescent="0.2">
      <c r="B188" s="3"/>
      <c r="E188" s="1"/>
    </row>
    <row r="189" spans="2:5" x14ac:dyDescent="0.2">
      <c r="B189" s="3"/>
      <c r="E189" s="1"/>
    </row>
    <row r="190" spans="2:5" x14ac:dyDescent="0.2">
      <c r="B190" s="3"/>
      <c r="E190" s="1"/>
    </row>
    <row r="191" spans="2:5" x14ac:dyDescent="0.2">
      <c r="B191" s="3"/>
      <c r="E191" s="1"/>
    </row>
    <row r="192" spans="2:5" x14ac:dyDescent="0.2">
      <c r="B192" s="3"/>
      <c r="E192" s="1"/>
    </row>
    <row r="193" spans="2:5" x14ac:dyDescent="0.2">
      <c r="B193" s="3"/>
      <c r="E193" s="1"/>
    </row>
    <row r="194" spans="2:5" x14ac:dyDescent="0.2">
      <c r="B194" s="3"/>
      <c r="E194" s="1"/>
    </row>
    <row r="195" spans="2:5" x14ac:dyDescent="0.2">
      <c r="B195" s="3"/>
      <c r="E195" s="1"/>
    </row>
    <row r="196" spans="2:5" x14ac:dyDescent="0.2">
      <c r="B196" s="3"/>
      <c r="E196" s="1"/>
    </row>
    <row r="197" spans="2:5" x14ac:dyDescent="0.2">
      <c r="B197" s="3"/>
      <c r="E197" s="1"/>
    </row>
    <row r="198" spans="2:5" x14ac:dyDescent="0.2">
      <c r="B198" s="3"/>
      <c r="E198" s="1"/>
    </row>
    <row r="199" spans="2:5" x14ac:dyDescent="0.2">
      <c r="B199" s="3"/>
      <c r="E199" s="1"/>
    </row>
    <row r="200" spans="2:5" x14ac:dyDescent="0.2">
      <c r="B200" s="3"/>
      <c r="E200" s="1"/>
    </row>
    <row r="201" spans="2:5" x14ac:dyDescent="0.2">
      <c r="B201" s="3"/>
      <c r="E201" s="1"/>
    </row>
    <row r="202" spans="2:5" x14ac:dyDescent="0.2">
      <c r="B202" s="3"/>
      <c r="E202" s="1"/>
    </row>
    <row r="203" spans="2:5" x14ac:dyDescent="0.2">
      <c r="B203" s="3"/>
      <c r="E203" s="1"/>
    </row>
    <row r="204" spans="2:5" x14ac:dyDescent="0.2">
      <c r="B204" s="3"/>
      <c r="E204" s="1"/>
    </row>
    <row r="205" spans="2:5" x14ac:dyDescent="0.2">
      <c r="B205" s="3"/>
      <c r="E205" s="1"/>
    </row>
    <row r="206" spans="2:5" x14ac:dyDescent="0.2">
      <c r="B206" s="3"/>
      <c r="E206" s="1"/>
    </row>
    <row r="207" spans="2:5" x14ac:dyDescent="0.2">
      <c r="B207" s="3"/>
      <c r="E207" s="1"/>
    </row>
    <row r="208" spans="2:5" x14ac:dyDescent="0.2">
      <c r="B208" s="3"/>
      <c r="E208" s="1"/>
    </row>
    <row r="209" spans="2:5" x14ac:dyDescent="0.2">
      <c r="B209" s="3"/>
      <c r="E209" s="1"/>
    </row>
    <row r="210" spans="2:5" x14ac:dyDescent="0.2">
      <c r="B210" s="3"/>
      <c r="E210" s="1"/>
    </row>
    <row r="211" spans="2:5" x14ac:dyDescent="0.2">
      <c r="B211" s="3"/>
      <c r="E211" s="1"/>
    </row>
    <row r="212" spans="2:5" x14ac:dyDescent="0.2">
      <c r="B212" s="3"/>
      <c r="E212" s="1"/>
    </row>
    <row r="213" spans="2:5" x14ac:dyDescent="0.2">
      <c r="B213" s="3"/>
      <c r="E213" s="1"/>
    </row>
    <row r="214" spans="2:5" x14ac:dyDescent="0.2">
      <c r="B214" s="3"/>
      <c r="E214" s="1"/>
    </row>
    <row r="215" spans="2:5" x14ac:dyDescent="0.2">
      <c r="B215" s="3"/>
      <c r="E215" s="1"/>
    </row>
    <row r="216" spans="2:5" x14ac:dyDescent="0.2">
      <c r="B216" s="3"/>
      <c r="E216" s="1"/>
    </row>
    <row r="217" spans="2:5" x14ac:dyDescent="0.2">
      <c r="B217" s="3"/>
      <c r="E217" s="1"/>
    </row>
    <row r="218" spans="2:5" x14ac:dyDescent="0.2">
      <c r="B218" s="3"/>
      <c r="E218" s="1"/>
    </row>
    <row r="219" spans="2:5" x14ac:dyDescent="0.2">
      <c r="B219" s="3"/>
      <c r="E219" s="1"/>
    </row>
    <row r="220" spans="2:5" x14ac:dyDescent="0.2">
      <c r="B220" s="3"/>
      <c r="E220" s="1"/>
    </row>
    <row r="221" spans="2:5" x14ac:dyDescent="0.2">
      <c r="B221" s="3"/>
      <c r="E221" s="1"/>
    </row>
    <row r="222" spans="2:5" x14ac:dyDescent="0.2">
      <c r="B222" s="3"/>
      <c r="E222" s="1"/>
    </row>
    <row r="223" spans="2:5" x14ac:dyDescent="0.2">
      <c r="B223" s="3"/>
      <c r="E223" s="1"/>
    </row>
    <row r="224" spans="2:5" x14ac:dyDescent="0.2">
      <c r="B224" s="3"/>
      <c r="E224" s="1"/>
    </row>
    <row r="225" spans="2:5" x14ac:dyDescent="0.2">
      <c r="B225" s="3"/>
      <c r="E225" s="1"/>
    </row>
    <row r="226" spans="2:5" x14ac:dyDescent="0.2">
      <c r="B226" s="3"/>
      <c r="E226" s="1"/>
    </row>
    <row r="227" spans="2:5" x14ac:dyDescent="0.2">
      <c r="B227" s="3"/>
      <c r="E227" s="1"/>
    </row>
    <row r="228" spans="2:5" x14ac:dyDescent="0.2">
      <c r="B228" s="3"/>
      <c r="E228" s="1"/>
    </row>
    <row r="229" spans="2:5" x14ac:dyDescent="0.2">
      <c r="B229" s="3"/>
      <c r="E229" s="1"/>
    </row>
    <row r="230" spans="2:5" x14ac:dyDescent="0.2">
      <c r="B230" s="3"/>
      <c r="E230" s="1"/>
    </row>
    <row r="231" spans="2:5" x14ac:dyDescent="0.2">
      <c r="B231" s="3"/>
      <c r="E231" s="1"/>
    </row>
    <row r="232" spans="2:5" x14ac:dyDescent="0.2">
      <c r="B232" s="3"/>
      <c r="E232" s="1"/>
    </row>
    <row r="233" spans="2:5" x14ac:dyDescent="0.2">
      <c r="B233" s="3"/>
      <c r="E233" s="1"/>
    </row>
    <row r="234" spans="2:5" x14ac:dyDescent="0.2">
      <c r="B234" s="3"/>
      <c r="E234" s="1"/>
    </row>
    <row r="235" spans="2:5" x14ac:dyDescent="0.2">
      <c r="B235" s="3"/>
      <c r="E235" s="1"/>
    </row>
    <row r="236" spans="2:5" x14ac:dyDescent="0.2">
      <c r="B236" s="3"/>
      <c r="E236" s="1"/>
    </row>
    <row r="237" spans="2:5" x14ac:dyDescent="0.2">
      <c r="B237" s="3"/>
      <c r="E237" s="1"/>
    </row>
    <row r="238" spans="2:5" x14ac:dyDescent="0.2">
      <c r="B238" s="3"/>
      <c r="E238" s="1"/>
    </row>
    <row r="239" spans="2:5" x14ac:dyDescent="0.2">
      <c r="B239" s="3"/>
      <c r="E239" s="1"/>
    </row>
    <row r="240" spans="2:5" x14ac:dyDescent="0.2">
      <c r="B240" s="3"/>
      <c r="E240" s="1"/>
    </row>
    <row r="241" spans="2:5" x14ac:dyDescent="0.2">
      <c r="B241" s="3"/>
      <c r="E241" s="1"/>
    </row>
    <row r="242" spans="2:5" x14ac:dyDescent="0.2">
      <c r="B242" s="3"/>
      <c r="E242" s="1"/>
    </row>
    <row r="243" spans="2:5" x14ac:dyDescent="0.2">
      <c r="B243" s="3"/>
      <c r="E243" s="1"/>
    </row>
    <row r="244" spans="2:5" x14ac:dyDescent="0.2">
      <c r="B244" s="3"/>
      <c r="E244" s="1"/>
    </row>
    <row r="245" spans="2:5" x14ac:dyDescent="0.2">
      <c r="B245" s="3"/>
      <c r="E245" s="1"/>
    </row>
    <row r="246" spans="2:5" x14ac:dyDescent="0.2">
      <c r="B246" s="3"/>
      <c r="E246" s="1"/>
    </row>
    <row r="247" spans="2:5" x14ac:dyDescent="0.2">
      <c r="B247" s="3"/>
      <c r="E247" s="1"/>
    </row>
    <row r="248" spans="2:5" x14ac:dyDescent="0.2">
      <c r="B248" s="3"/>
      <c r="E248" s="1"/>
    </row>
    <row r="249" spans="2:5" x14ac:dyDescent="0.2">
      <c r="B249" s="3"/>
      <c r="E249" s="1"/>
    </row>
    <row r="250" spans="2:5" x14ac:dyDescent="0.2">
      <c r="B250" s="3"/>
      <c r="E250" s="1"/>
    </row>
    <row r="251" spans="2:5" x14ac:dyDescent="0.2">
      <c r="B251" s="3"/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adatok!$B$4:$B$103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UBT2022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Norbert Radnai</cp:lastModifiedBy>
  <dcterms:created xsi:type="dcterms:W3CDTF">2013-01-02T08:20:12Z</dcterms:created>
  <dcterms:modified xsi:type="dcterms:W3CDTF">2024-11-29T09:44:48Z</dcterms:modified>
</cp:coreProperties>
</file>